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MAHASISWAAN-WIJI\SynologyDrive\2022 - Jurnal, Publikasi dan Luaran Hasil Penelitian\2022 - Klinik Jurnal (Akreditasi Jurnal Ilmiah)\"/>
    </mc:Choice>
  </mc:AlternateContent>
  <xr:revisionPtr revIDLastSave="0" documentId="13_ncr:1_{3DA35355-5963-450C-9178-A1B14E58F5AF}" xr6:coauthVersionLast="47" xr6:coauthVersionMax="47" xr10:uidLastSave="{00000000-0000-0000-0000-000000000000}"/>
  <bookViews>
    <workbookView xWindow="-120" yWindow="-120" windowWidth="24240" windowHeight="13020" xr2:uid="{15EDA6C6-807B-4B78-AE8D-065C3D092034}"/>
  </bookViews>
  <sheets>
    <sheet name="Manajemen" sheetId="1" r:id="rId1"/>
    <sheet name="Substansi" sheetId="3" r:id="rId2"/>
    <sheet name="Sheet1" sheetId="4" state="hidden" r:id="rId3"/>
    <sheet name="Ref" sheetId="2" state="hidden" r:id="rId4"/>
  </sheets>
  <definedNames>
    <definedName name="_xlnm._FilterDatabase" localSheetId="0" hidden="1">Manajemen!$A$9:$F$34</definedName>
    <definedName name="_xlnm._FilterDatabase" localSheetId="2" hidden="1">Sheet1!$B$2:$C$32</definedName>
    <definedName name="_xlnm._FilterDatabase" localSheetId="1" hidden="1">Substansi!$A$9:$F$29</definedName>
    <definedName name="_xlnm.Print_Titles" localSheetId="0">Manajemen!$9:$9</definedName>
    <definedName name="_xlnm.Print_Titles" localSheetId="1">Substansi!$9:$9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3" l="1"/>
  <c r="E12" i="3"/>
  <c r="E13" i="3"/>
  <c r="E14" i="3"/>
  <c r="E15" i="3"/>
  <c r="E16" i="3"/>
  <c r="E17" i="3"/>
  <c r="E18" i="3"/>
  <c r="E19" i="3"/>
  <c r="E21" i="3"/>
  <c r="E22" i="3"/>
  <c r="E23" i="3"/>
  <c r="E24" i="3"/>
  <c r="E25" i="3"/>
  <c r="E26" i="3"/>
  <c r="E27" i="3"/>
  <c r="E28" i="3"/>
  <c r="E29" i="3"/>
  <c r="E11" i="1"/>
  <c r="E13" i="1"/>
  <c r="E14" i="1"/>
  <c r="E15" i="1"/>
  <c r="E16" i="1"/>
  <c r="E17" i="1"/>
  <c r="E18" i="1"/>
  <c r="E20" i="1"/>
  <c r="E21" i="1"/>
  <c r="E22" i="1"/>
  <c r="E23" i="1"/>
  <c r="E24" i="1"/>
  <c r="E25" i="1"/>
  <c r="E27" i="1"/>
  <c r="E28" i="1"/>
  <c r="E29" i="1"/>
  <c r="E30" i="1"/>
  <c r="E32" i="1"/>
  <c r="E33" i="1"/>
  <c r="E34" i="1"/>
  <c r="E10" i="1"/>
  <c r="E19" i="1" l="1"/>
  <c r="E26" i="1"/>
  <c r="E31" i="1"/>
  <c r="E12" i="1"/>
  <c r="E20" i="3"/>
  <c r="E10" i="3"/>
  <c r="E30" i="3" l="1"/>
  <c r="E35" i="1"/>
</calcChain>
</file>

<file path=xl/sharedStrings.xml><?xml version="1.0" encoding="utf-8"?>
<sst xmlns="http://schemas.openxmlformats.org/spreadsheetml/2006/main" count="344" uniqueCount="259">
  <si>
    <t>Afiliasi</t>
  </si>
  <si>
    <t>:</t>
  </si>
  <si>
    <t>Penamaan Jurnal Ilmiah</t>
  </si>
  <si>
    <t>Kelembagaan Penerbit</t>
  </si>
  <si>
    <t>Penampilan</t>
  </si>
  <si>
    <t>Keberkalaan</t>
  </si>
  <si>
    <t>Penyebarluasan</t>
  </si>
  <si>
    <t>Unsur / Sub Unsur Penilaian:</t>
  </si>
  <si>
    <t>a</t>
  </si>
  <si>
    <t>b</t>
  </si>
  <si>
    <t>c</t>
  </si>
  <si>
    <t>d</t>
  </si>
  <si>
    <t>e</t>
  </si>
  <si>
    <t>f</t>
  </si>
  <si>
    <t>Pelibatan Mitra Bestari</t>
  </si>
  <si>
    <t>Mutu Penyuntingan Substansi</t>
  </si>
  <si>
    <t>Kualifikasi Dewan Penyunting</t>
  </si>
  <si>
    <t>Petunjuk Penulisan Bagi Penulis</t>
  </si>
  <si>
    <t>Mutu Penyuntingan Gaya dan Format</t>
  </si>
  <si>
    <t>Manajemen Jurnal Ilmiah</t>
  </si>
  <si>
    <t>No</t>
  </si>
  <si>
    <t>Ukuran Bidang Tulisan</t>
  </si>
  <si>
    <t>Tata Letak</t>
  </si>
  <si>
    <t>Tipografi</t>
  </si>
  <si>
    <t>Resolusi Dokumen</t>
  </si>
  <si>
    <t>Jumlah Halaman Per Nomor Terbitan</t>
  </si>
  <si>
    <t>Desain Tampilan Laman (Website) dan Desain Sampul</t>
  </si>
  <si>
    <t>Jadwal Penerbitan</t>
  </si>
  <si>
    <t>Penomoran Penerbitan</t>
  </si>
  <si>
    <t>Penomoran Halaman</t>
  </si>
  <si>
    <t>Indeks Pencarian Pada Mesin Pencari Jurnal</t>
  </si>
  <si>
    <t>Jumlah Kunjungan Unik ke Laman</t>
  </si>
  <si>
    <t>Pencantuman Di Lembaga Pengindeks</t>
  </si>
  <si>
    <t>Alamat Identitas Unik Artikel</t>
  </si>
  <si>
    <t>Kurang Spesifik dan Bersifat Umum</t>
  </si>
  <si>
    <t>Tidak Spesifik dan Atau Memakai Nama Lembaga / Institusi Lokal</t>
  </si>
  <si>
    <t>Jurnal</t>
  </si>
  <si>
    <t>Penerbit selain a dan b</t>
  </si>
  <si>
    <t>Penyunting dan Manajemen Jurnal</t>
  </si>
  <si>
    <t>Nilai</t>
  </si>
  <si>
    <t>Melibatkan mitra bestari berkualifikasi nasional &gt;50% (dari total mitra bestari) dan berasal dari beberapa institusi dalam negeri</t>
  </si>
  <si>
    <t>Melibatkan mitra bestari setempat (dari institusi yang sama)</t>
  </si>
  <si>
    <t>Tidak melibatkan (tidak ada) mitra bestari</t>
  </si>
  <si>
    <t xml:space="preserve">Mutu
Penyuntingan Substansi
</t>
  </si>
  <si>
    <t>Lebih dari 50% (dari total Dewan Penyunting) penyunting berkualifikasi internasional dan berasal dari 4 negara atau lebih</t>
  </si>
  <si>
    <t>Kurang dari 50% (dari total Dewan Penyunting) penyunting berkualifikasi internasional dan berasal dari 2 hingga 3 negara</t>
  </si>
  <si>
    <t>Kurang lengkap dan kurang jelas</t>
  </si>
  <si>
    <t>Tidak ada</t>
  </si>
  <si>
    <t xml:space="preserve">Mutu
Penyuntingan
Gaya dan Format
</t>
  </si>
  <si>
    <t>Cakupan Keilmuan</t>
  </si>
  <si>
    <t>Semua (100%) artikel sesuai dengan fokus dan skop jurnal</t>
  </si>
  <si>
    <t>Aspirasi Wawasan</t>
  </si>
  <si>
    <t>Distribusi asal penulis lebih dari 5 negara (rerata per tahun)</t>
  </si>
  <si>
    <t>Distribusi asal penulis dari 2 negara (rerata per tahun)</t>
  </si>
  <si>
    <t>Distribusi asal penulis dari 1 negara (rerata per tahun)</t>
  </si>
  <si>
    <t>Kepioniran Ilmiah / Orisinalitas Karya</t>
  </si>
  <si>
    <t xml:space="preserve">Makna
Sumbangan bagi Kemajuan Ilmu
</t>
  </si>
  <si>
    <t>Sangat nyata</t>
  </si>
  <si>
    <t>Nyata</t>
  </si>
  <si>
    <t>Kurang nyata</t>
  </si>
  <si>
    <t>Dampak llmiah</t>
  </si>
  <si>
    <t>Jumlah sitasi 3 tahun terakhir: &gt;30</t>
  </si>
  <si>
    <t xml:space="preserve">Jumlah sitasi 3 tahun terakhir: 15-30 </t>
  </si>
  <si>
    <t>Jumlah sitasi 3 tahun terakhir: 8-14</t>
  </si>
  <si>
    <t>Jumlah sitasi 3 tahun terakhir: 3-7</t>
  </si>
  <si>
    <t>Jumlah sitasi 3 tahun terakhir: 1-2</t>
  </si>
  <si>
    <t xml:space="preserve">Nisbah Sumber Acuan Primer berbanding
Sumber lainnya
</t>
  </si>
  <si>
    <t>&gt; 80 % dari jumlah daftar rujukan</t>
  </si>
  <si>
    <t>40-80 % dari jumlah daftar rujukan</t>
  </si>
  <si>
    <t>&lt; 40 % dari jumlah daftar rujukan</t>
  </si>
  <si>
    <t>Derajat Kemutakhiran Pustaka Acuan</t>
  </si>
  <si>
    <t>Analisis dan Sintesis</t>
  </si>
  <si>
    <t>Sangat baik dan sangat mendalam</t>
  </si>
  <si>
    <t>Cukup baik dan cukup mendalam</t>
  </si>
  <si>
    <t>Kurang baik dan kurang mendalam</t>
  </si>
  <si>
    <t>Penyimpulan</t>
  </si>
  <si>
    <t>Kurang baik</t>
  </si>
  <si>
    <t>Penilaian Gaya Penulisan</t>
  </si>
  <si>
    <t>Keefektifan Judul Artikel</t>
  </si>
  <si>
    <t>Tidak lugas dan tidak informatif</t>
  </si>
  <si>
    <t>Pencantuman Nama Penulis dan Lembaga Penulis</t>
  </si>
  <si>
    <t>Lengkap tetapi tidak konsisten</t>
  </si>
  <si>
    <t>Tidak lengkap dan tidak konsisten</t>
  </si>
  <si>
    <t>Abstrak</t>
  </si>
  <si>
    <t>Abstrak yang jelas dan ringkas dalam Bahasa Inggris dan/atau Bahasa Indonesia</t>
  </si>
  <si>
    <t>Abstrak kurang jelas dan kurang ringkas dalam Bahasa Inggris dan/atau Bahasa Indonesia</t>
  </si>
  <si>
    <t>Kata Kunci</t>
  </si>
  <si>
    <t>Ada, konsisten dan mencerminkan konsep penting dalam artikel</t>
  </si>
  <si>
    <t>Ada tetapi kurang konsisten atau kurang mencerminkan konsep penting dalam artikel</t>
  </si>
  <si>
    <t>Sistematika Penulisan Artikel</t>
  </si>
  <si>
    <t>Lengkap dan bersistem baik</t>
  </si>
  <si>
    <t>Lengkap tetapi tidak bersistem baik</t>
  </si>
  <si>
    <t>Kurang lengkap dan tidak bersistem</t>
  </si>
  <si>
    <t xml:space="preserve">Pemanfaatan Instrumen
Pendukung
</t>
  </si>
  <si>
    <t>Informatif dan komplementer</t>
  </si>
  <si>
    <t>Kurang informatif atau komplementer</t>
  </si>
  <si>
    <t>Tak termanfaatkan</t>
  </si>
  <si>
    <t>Sistem Pengacuan Pustaka dan Pengutipan</t>
  </si>
  <si>
    <t>Baku dan konsisten, tetapi tidak menyarankan menggunakan aplikasi pengutipan standar</t>
  </si>
  <si>
    <t>Tidak baku dan tidak konsisten</t>
  </si>
  <si>
    <t>Penyusunan Daftar Pustaka</t>
  </si>
  <si>
    <t xml:space="preserve">Penggunaan Istilah ,
dan Kebahasaan
</t>
  </si>
  <si>
    <t>Berbahasa yang buruk</t>
  </si>
  <si>
    <t>Konsisten berukuran A4 (210 x 297 mm)</t>
  </si>
  <si>
    <t>Tidak konsisten</t>
  </si>
  <si>
    <t>Konsisten antar artikel dan antar terbitan</t>
  </si>
  <si>
    <t>Kurang konsisten</t>
  </si>
  <si>
    <t xml:space="preserve">Konsisten dan berkualitas resolusi tinggi </t>
  </si>
  <si>
    <t>Tidak konsisten atau berkualitas resolusi rendah</t>
  </si>
  <si>
    <t>Jumlah halaman per Nomor Terbitan</t>
  </si>
  <si>
    <t>&gt;= 100 halaman</t>
  </si>
  <si>
    <t>25-99 halaman</t>
  </si>
  <si>
    <t>&lt;25 halaman</t>
  </si>
  <si>
    <t xml:space="preserve">Desain Tampilan
Laman (Website) dan Desain Sampul
</t>
  </si>
  <si>
    <t>Berciri khas dan informatif</t>
  </si>
  <si>
    <t>Tidak berciri khas</t>
  </si>
  <si>
    <t>Penilaian Keberkalaan</t>
  </si>
  <si>
    <t>&gt;80% terbitan sesuai dengan periode yang ditentukan</t>
  </si>
  <si>
    <t>40-80 % terbitan sesuai dengan periode yang ditentukan</t>
  </si>
  <si>
    <t>&lt;40% terbitan sesuai dengan periode yang ditentukan</t>
  </si>
  <si>
    <t xml:space="preserve">Penomoran
Penerbitan
</t>
  </si>
  <si>
    <t>Baku dan bersistem</t>
  </si>
  <si>
    <t>Tidak baku tetapi bersistem</t>
  </si>
  <si>
    <t>Tidak bersistem dan tidak baku</t>
  </si>
  <si>
    <t>Berurut dalam satu volume</t>
  </si>
  <si>
    <t>Tidak berurut dalam satu volume</t>
  </si>
  <si>
    <t>Indeks Pencarian pada Mesin Pencari Jurnal</t>
  </si>
  <si>
    <t>Tidak berindeks atau mesin pencari tidak berfungsi</t>
  </si>
  <si>
    <t>10-50 kunjungan unik ke laman rerata per hari untuk jurnal yang terbit</t>
  </si>
  <si>
    <t>&lt;10 kunjungan unik ke laman rerata per hari untuk jurnal yang terbit</t>
  </si>
  <si>
    <t xml:space="preserve">Pencantuman di Lembaga
Pengindeks
</t>
  </si>
  <si>
    <t>Tercantum di lembaga pengindeks internasional bereputasi</t>
  </si>
  <si>
    <t>Tercantum dalam lembaga pengindeks internasional</t>
  </si>
  <si>
    <t>Tercantum dalam lembaga pengindeks nasional</t>
  </si>
  <si>
    <t>Alamat/Identitas Unik Artikel</t>
  </si>
  <si>
    <t>Memiliki DOI tiap artikel</t>
  </si>
  <si>
    <t>Memiliki alamat laman yang permanen tiap artikel</t>
  </si>
  <si>
    <t>Tidak memiliki DOI ataupun alamat laman permanen</t>
  </si>
  <si>
    <t>Manajemen</t>
  </si>
  <si>
    <t>Unsur</t>
  </si>
  <si>
    <t>Sub Unsur</t>
  </si>
  <si>
    <t>Indikator</t>
  </si>
  <si>
    <t>Aspek</t>
  </si>
  <si>
    <t>Organisasi profesi ilmiah bekerjasama dengan Perguruan tinggi dan / atau lembaga penelitian dan pengembangan/ Kementerian/ Non Kementerian</t>
  </si>
  <si>
    <t>Organisasi profesi ilmiah atau Perguruan tinggi atau lembaga penelitian dan pengembangan</t>
  </si>
  <si>
    <t>Melibatkan mitra bestari berkualifikasi internasional &gt;50% (dari total mitra bestari) dan berasal dari 4 negara atau lebih</t>
  </si>
  <si>
    <t>Melibatkan mitra bestari berkualifikasi nasional &gt;50% (dari total mitra bestari) dan berasal dari 2 hingga 3 negara</t>
  </si>
  <si>
    <t>Baik sekali. Mitra bestari secara ketat menilai naskah, memberikan catatan dan saran perbaikan secara substansif, sehingga mutu isi artikel jurnal terjaga</t>
  </si>
  <si>
    <t>Baik. Mitra bestari membantu menilai naskah, memberikan catatan, dan saran perbaikan seperlunya</t>
  </si>
  <si>
    <t>Tidak baik. Mitra bestari tidak nyata dampak kinerjanya atau catatan saran perbaikan hanya masalah bahasa dan layout saja</t>
  </si>
  <si>
    <t>Lainnya yang belum berpengalaman menulis artikel di jurnal ilmiah internasional dan berasal dari 2 institusi berbeda</t>
  </si>
  <si>
    <t>Terinci, lengkap, dan jelas secara substantif, sistematis dan tersedia contoh format atau formatted template</t>
  </si>
  <si>
    <t>Kurang baik dan kurang konsisten antar terbitan dan antar artikel</t>
  </si>
  <si>
    <t>Baik sekali dan sangat konsisten antar terbitan dan antar artikel</t>
  </si>
  <si>
    <t>Menggunakan manajemen penyuntingan secara kombinasi antara daring dan surat elektronik</t>
  </si>
  <si>
    <t>Menggunakan manajemen penyuntingan secara daring penuh</t>
  </si>
  <si>
    <t>Menggunakan manajemen penyuntingan melalui surat elektronik saja</t>
  </si>
  <si>
    <t>Berindeks subjek dan berindeks pengarang yang terinci dan mesin pencari berfungsi dengan baik</t>
  </si>
  <si>
    <t>Berindeks subjek saja atau berindeks 1 pengarang saja dan mesin pencari kurang berfungsi dengan baik</t>
  </si>
  <si>
    <t>&gt;50 kunjungan unik ke laman rerata per 1 hari untuk jurnal yang terbit</t>
  </si>
  <si>
    <t>Sebagian artikel kurang sesuai dengan fokus dan skop jurnal</t>
  </si>
  <si>
    <t>Distribusi asal penulis dari 3 hingga 5 negara (rerata per tahun)</t>
  </si>
  <si>
    <t>Memuat artikel yang berisi karya orisinal dan memberikan kontribusi kebaruan ilmiah sangat tinggi</t>
  </si>
  <si>
    <t>Memuat artikel yang berisi karya orisinal dan memberikan kontribusi kebaruan ilmiah tinggi</t>
  </si>
  <si>
    <t>Mernuat artikel yang berisi karya orisinal dan memberikan kontribusi kebaruan ilmiah cukup</t>
  </si>
  <si>
    <t>Memuat artikel yang berisi karya kurang orisinal dan kurang memberikan
kontribusi kebaruan ilmiah</t>
  </si>
  <si>
    <t>Sangat baik</t>
  </si>
  <si>
    <t>Cukup baik  2</t>
  </si>
  <si>
    <t>Lugas dan Informatif</t>
  </si>
  <si>
    <t>Lugas tetapi kurang informatif atau sebaliknya</t>
  </si>
  <si>
    <t>Lengkap dan konsisten</t>
  </si>
  <si>
    <t>Abstrak tidak jelas dan bahasa tidak baku</t>
  </si>
  <si>
    <t>Baku dan konsisten, dan menyarankan menggunakan aplikasi pengutipan standar</t>
  </si>
  <si>
    <t>Berbahasa Indonesia atau berbahasa resmi PBS yang baik dan benar</t>
  </si>
  <si>
    <t>Berbahasa Indonesia atau berbahasa resmi PBS yang cukup balk dan benar</t>
  </si>
  <si>
    <t>Substansi Artikel</t>
  </si>
  <si>
    <t>Tidak baik atau tidak konsisten antar terbitan dan antar artikel</t>
  </si>
  <si>
    <t>Sebagian besar artikel dari berbagai bidang Ilmu tidak sejenis atau bunga rampai</t>
  </si>
  <si>
    <t>Skor</t>
  </si>
  <si>
    <t>Coach</t>
  </si>
  <si>
    <t>Dr. Juneman Abraham, S.Psi., M.Si.</t>
  </si>
  <si>
    <t>ROOM SUBSTANSI</t>
  </si>
  <si>
    <t>i</t>
  </si>
  <si>
    <t>g</t>
  </si>
  <si>
    <t>h</t>
  </si>
  <si>
    <t>Gaya Penulisan</t>
  </si>
  <si>
    <t xml:space="preserve">Makna Sumbangan bagi Kemajuan Ilmu
</t>
  </si>
  <si>
    <t xml:space="preserve">Penggunaan Istilah , dan Kebahasaan
</t>
  </si>
  <si>
    <t xml:space="preserve">Pemanfaatan Instrumen Pendukung
</t>
  </si>
  <si>
    <t xml:space="preserve">Nisbah Sumber Acuan Primer berbanding Sumber lainnya
</t>
  </si>
  <si>
    <t>Itsar Bolo Rangka, M.Pd., Kons.</t>
  </si>
  <si>
    <t>Eduturisma : Journal of Tourism and Education</t>
  </si>
  <si>
    <t>Akademi Pariwisata Indonesia Jakarta</t>
  </si>
  <si>
    <t>Jurnal Keperawatan Cikini</t>
  </si>
  <si>
    <t>Akademi Perawatan RS PGI Cikini</t>
  </si>
  <si>
    <t xml:space="preserve">Jurnal IMAJI: Film, Fotografi, Televisi, &amp; Media Baru </t>
  </si>
  <si>
    <t>Institut Kesenian Jakarta - LPKJ</t>
  </si>
  <si>
    <t>Journal of Servite</t>
  </si>
  <si>
    <t>Institut Komunikasi Dan Bisnis LSPR</t>
  </si>
  <si>
    <t>IONTech Jurnal</t>
  </si>
  <si>
    <t>Institut Sains Dan Teknologi Al-Kamal</t>
  </si>
  <si>
    <t>Jurnal IPTEK</t>
  </si>
  <si>
    <t>Institut Teknologi Indonesia</t>
  </si>
  <si>
    <t xml:space="preserve">Jurnal Teknologi &amp; Manajemen </t>
  </si>
  <si>
    <t>Politeknik Astra</t>
  </si>
  <si>
    <t>JELL (Journal of English Language and Literature) STIBA-IEC Jakarta</t>
  </si>
  <si>
    <t>Sekolah Tinggi Bahasa Asing IEC Jakarta</t>
  </si>
  <si>
    <t>Jurnal Manajemen Akuntansi, dan Studi Pembangunan</t>
  </si>
  <si>
    <t>Sekolah Tinggi Ilmu Ekonomi Bhakti Pembangunan</t>
  </si>
  <si>
    <t>Progresif: Jurnal Pengabdian Komunitas Pendidikan</t>
  </si>
  <si>
    <t>Sekolah Tinggi Ilmu Ekonomi Indonesia Jakarta</t>
  </si>
  <si>
    <t>Jurnal Manajemen dan Bisnis Jayakarta</t>
  </si>
  <si>
    <t>Sekolah Tinggi Ilmu Ekonomi Jayakarta</t>
  </si>
  <si>
    <t xml:space="preserve">Jurnal Manajemen Bisnis Transportasi dan Logistik Trisakti </t>
  </si>
  <si>
    <t>Sekolah Tinggi Ilmu Ekonomi Trisakti</t>
  </si>
  <si>
    <t>Jurnal Manajemen dan Perbankan (JUMPA)</t>
  </si>
  <si>
    <t>Sekolah Tinggi Ilmu Ekonomi YAI</t>
  </si>
  <si>
    <t>Jurnal Ayurveda Medistra</t>
  </si>
  <si>
    <t>Sekolah Tinggi Ilmu Kesehatan Medistra Indonesia</t>
  </si>
  <si>
    <t>Journal of Nursing and Health Science</t>
  </si>
  <si>
    <t>Sekolah Tinggi Ilmu Kesehatan Pertamedika</t>
  </si>
  <si>
    <t>Journal Educational Of Nursing(Jen)</t>
  </si>
  <si>
    <t>Sekolah Tinggi Ilmu Kesehatan RSPAD Gatot Soebroto</t>
  </si>
  <si>
    <t>Carolus Journal of Nursing</t>
  </si>
  <si>
    <t>Sekolah Tinggi Ilmu Kesehatan Sint Carolus</t>
  </si>
  <si>
    <t>I-STATEMENT</t>
  </si>
  <si>
    <t>Sekolah Tinggi Ilmu Manajemen dan Ilmu Komputer ESQ</t>
  </si>
  <si>
    <t>Premium: Insurance Business Journal</t>
  </si>
  <si>
    <t>Sekolah Tinggi Manajemen Asuransi Trisakti</t>
  </si>
  <si>
    <t>ALIANSI : Jurnal Manajemen dan Bisnis</t>
  </si>
  <si>
    <t>Sekolah Tinggi Manajemen Immi</t>
  </si>
  <si>
    <t>Jurnal Ilmiah Komputasi</t>
  </si>
  <si>
    <t>Sekolah Tinggi Manajemen Informatika dan Komputer Jakarta STI&amp;K</t>
  </si>
  <si>
    <t xml:space="preserve">Journal of Emerging Business Management and Entrepreneurship Studies (JEBMES) </t>
  </si>
  <si>
    <t>Sekolah Tinggi Manajemen Ppm</t>
  </si>
  <si>
    <t>Journal of Instructional Mathematics</t>
  </si>
  <si>
    <t>STKIP Kusumanegara</t>
  </si>
  <si>
    <t>Binawan Student Journal</t>
  </si>
  <si>
    <t>Universitas Binawan</t>
  </si>
  <si>
    <t>Kartala Visual Studies</t>
  </si>
  <si>
    <t>Universitas Budi Luhur</t>
  </si>
  <si>
    <t>ELLTER Journal</t>
  </si>
  <si>
    <t>Universitas Muhammadiyah Prof Dr Hamka</t>
  </si>
  <si>
    <t>Sosiologika: Jurnal Sosiologi Pembangunan Indonesia</t>
  </si>
  <si>
    <t>Universitas Nasional</t>
  </si>
  <si>
    <t>Indonesian Journal of Computing, Engineering and Design (IJoCED)</t>
  </si>
  <si>
    <t>Universitas Sampoerna</t>
  </si>
  <si>
    <t>jurnal teknik utama</t>
  </si>
  <si>
    <t>Universitas Tama Jagakarsa</t>
  </si>
  <si>
    <t>Abdikaryasakti</t>
  </si>
  <si>
    <t>Universitas Trisakti</t>
  </si>
  <si>
    <t>Nama Jurnal</t>
  </si>
  <si>
    <t>Spesifik Sehingga Mencerminkan Super Spesialisasi Atau Spesialisasi Disiplin Ilmu Tertentu</t>
  </si>
  <si>
    <t>Uraian Penilaian</t>
  </si>
  <si>
    <t>Catatan</t>
  </si>
  <si>
    <t>UNSUR MANAJEMEN</t>
  </si>
  <si>
    <t>KLINIK JURNAL</t>
  </si>
  <si>
    <t>PENDAMPINGAN MENUJU JURNAL TERAKREDITASI ANGKATAN III</t>
  </si>
  <si>
    <t xml:space="preserve">Coach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</si>
</sst>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8" fillId="0" borderId="0" xfId="0" applyFont="1"/>
    <xf numFmtId="0" fontId="6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left" vertical="top" wrapText="1"/>
    </xf>
    <xf numFmtId="0" fontId="1" fillId="6" borderId="7" xfId="0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 wrapText="1"/>
    </xf>
    <xf numFmtId="0" fontId="1" fillId="7" borderId="5" xfId="0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horizontal="center" vertical="top" wrapText="1"/>
    </xf>
    <xf numFmtId="0" fontId="1" fillId="7" borderId="9" xfId="0" applyFont="1" applyFill="1" applyBorder="1" applyAlignment="1">
      <alignment horizontal="center" vertical="top" wrapText="1"/>
    </xf>
    <xf numFmtId="0" fontId="2" fillId="7" borderId="9" xfId="0" applyFont="1" applyFill="1" applyBorder="1" applyAlignment="1">
      <alignment horizontal="left" vertical="top" wrapText="1"/>
    </xf>
    <xf numFmtId="0" fontId="1" fillId="7" borderId="9" xfId="0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top" wrapText="1"/>
    </xf>
    <xf numFmtId="0" fontId="1" fillId="8" borderId="4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2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left" vertical="top" wrapText="1"/>
    </xf>
    <xf numFmtId="0" fontId="1" fillId="8" borderId="8" xfId="0" applyFont="1" applyFill="1" applyBorder="1" applyAlignment="1">
      <alignment horizontal="center" vertical="top" wrapText="1"/>
    </xf>
    <xf numFmtId="0" fontId="1" fillId="8" borderId="8" xfId="0" applyFont="1" applyFill="1" applyBorder="1" applyAlignment="1">
      <alignment horizontal="left" vertical="top" wrapText="1"/>
    </xf>
    <xf numFmtId="0" fontId="1" fillId="8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402944</xdr:colOff>
      <xdr:row>2</xdr:row>
      <xdr:rowOff>215900</xdr:rowOff>
    </xdr:from>
    <xdr:to>
      <xdr:col>5</xdr:col>
      <xdr:colOff>1728470</xdr:colOff>
      <xdr:row>7</xdr:row>
      <xdr:rowOff>116839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AFB5B0-A65C-4119-B7D9-ACD88F3590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19" t="27712" r="42941" b="31852"/>
        <a:stretch/>
      </xdr:blipFill>
      <xdr:spPr>
        <a:xfrm>
          <a:off x="8810344" y="749300"/>
          <a:ext cx="2030376" cy="955039"/>
        </a:xfrm>
        <a:prstGeom prst="rect">
          <a:avLst/>
        </a:prstGeom>
      </xdr:spPr>
    </xdr:pic>
    <xdr:clientData/>
  </xdr:twoCellAnchor>
  <xdr:twoCellAnchor editAs="oneCell">
    <xdr:from>
      <xdr:col>5</xdr:col>
      <xdr:colOff>1529081</xdr:colOff>
      <xdr:row>2</xdr:row>
      <xdr:rowOff>137160</xdr:rowOff>
    </xdr:from>
    <xdr:to>
      <xdr:col>5</xdr:col>
      <xdr:colOff>2931161</xdr:colOff>
      <xdr:row>7</xdr:row>
      <xdr:rowOff>69207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3F9ACA2-5995-41FF-8BBD-A697F07C8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1331" y="670560"/>
          <a:ext cx="1402080" cy="9861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299227</xdr:colOff>
      <xdr:row>2</xdr:row>
      <xdr:rowOff>137583</xdr:rowOff>
    </xdr:from>
    <xdr:to>
      <xdr:col>5</xdr:col>
      <xdr:colOff>1641686</xdr:colOff>
      <xdr:row>7</xdr:row>
      <xdr:rowOff>38522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577E1E-8879-470E-A6DC-B39EBACF28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19" t="27712" r="42941" b="31852"/>
        <a:stretch/>
      </xdr:blipFill>
      <xdr:spPr>
        <a:xfrm>
          <a:off x="8279060" y="666750"/>
          <a:ext cx="2051543" cy="969855"/>
        </a:xfrm>
        <a:prstGeom prst="rect">
          <a:avLst/>
        </a:prstGeom>
      </xdr:spPr>
    </xdr:pic>
    <xdr:clientData/>
  </xdr:twoCellAnchor>
  <xdr:twoCellAnchor editAs="oneCell">
    <xdr:from>
      <xdr:col>5</xdr:col>
      <xdr:colOff>1363981</xdr:colOff>
      <xdr:row>2</xdr:row>
      <xdr:rowOff>137160</xdr:rowOff>
    </xdr:from>
    <xdr:to>
      <xdr:col>5</xdr:col>
      <xdr:colOff>2766061</xdr:colOff>
      <xdr:row>7</xdr:row>
      <xdr:rowOff>69207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14CF15-2305-4CA6-BC12-8B52C5B17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9881" y="670560"/>
          <a:ext cx="1402080" cy="9912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163B6A1-0305-42B4-BC3D-AEE2298239C9}" name="Table2" displayName="Table2" ref="B2:C32" totalsRowShown="0">
  <autoFilter ref="B2:C32" xr:uid="{02CDDCF5-2BF6-4552-9D08-66C646083A7A}"/>
  <sortState xmlns:xlrd2="http://schemas.microsoft.com/office/spreadsheetml/2017/richdata2" ref="B3:C32">
    <sortCondition ref="B2:B32"/>
  </sortState>
  <tableColumns count="2">
    <tableColumn id="1" xr3:uid="{B8D9D23C-A484-4DC8-BD1F-445FC0585CE5}" name="Nama Jurnal"/>
    <tableColumn id="2" xr3:uid="{E695FC90-8092-4315-8CCC-D8471AAA21E2}" name="Afiliasi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5C3660-464C-465D-A913-36BF132DB1E4}" name="Table1" displayName="Table1" ref="D2:E121" totalsRowShown="0" tableBorderDxfId="2">
  <autoFilter ref="D2:E121" xr:uid="{E45C3660-464C-465D-A913-36BF132DB1E4}"/>
  <tableColumns count="2">
    <tableColumn id="1" xr3:uid="{84D69665-38B0-48CB-873F-688BE754D787}" name="Indikator" dataDxfId="1"/>
    <tableColumn id="2" xr3:uid="{24AAEA15-F6D5-4A85-B85F-C7B6135F611B}" name="Nilai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12640-BEDB-423D-8C57-D2C1BE2BB985}">
  <sheetPr>
    <tabColor theme="4" tint="-0.499984740745262"/>
    <pageSetUpPr fitToPage="1"/>
  </sheetPr>
  <dimension ref="A1:J39"/>
  <sheetViews>
    <sheetView showGridLines="0" showRowColHeaders="0" tabSelected="1" showRuler="0" view="pageLayout" zoomScale="90" zoomScaleNormal="100" zoomScalePageLayoutView="90" workbookViewId="0">
      <selection activeCell="D4" sqref="D4"/>
    </sheetView>
  </sheetViews>
  <sheetFormatPr defaultRowHeight="15" x14ac:dyDescent="0.25"/>
  <cols>
    <col min="1" max="1" width="7.140625" bestFit="1" customWidth="1"/>
    <col min="2" max="2" width="2.85546875" style="1" customWidth="1"/>
    <col min="3" max="3" width="28.5703125" customWidth="1"/>
    <col min="4" max="4" width="76.140625" customWidth="1"/>
    <col min="5" max="5" width="9.85546875" customWidth="1"/>
    <col min="6" max="6" width="44.140625" customWidth="1"/>
  </cols>
  <sheetData>
    <row r="1" spans="1:10" ht="21" x14ac:dyDescent="0.35">
      <c r="A1" s="78" t="s">
        <v>256</v>
      </c>
      <c r="B1" s="78"/>
      <c r="C1" s="78"/>
      <c r="D1" s="78"/>
      <c r="E1" s="78"/>
      <c r="F1" s="78"/>
      <c r="G1" s="3"/>
      <c r="H1" s="3"/>
      <c r="I1" s="3"/>
      <c r="J1" s="3"/>
    </row>
    <row r="2" spans="1:10" ht="21" x14ac:dyDescent="0.35">
      <c r="A2" s="78" t="s">
        <v>257</v>
      </c>
      <c r="B2" s="78"/>
      <c r="C2" s="78"/>
      <c r="D2" s="78"/>
      <c r="E2" s="78"/>
      <c r="F2" s="78"/>
      <c r="G2" s="3"/>
      <c r="H2" s="3"/>
      <c r="I2" s="3"/>
      <c r="J2" s="3"/>
    </row>
    <row r="3" spans="1:10" ht="21" x14ac:dyDescent="0.35">
      <c r="A3" s="78" t="s">
        <v>255</v>
      </c>
      <c r="B3" s="78"/>
      <c r="C3" s="78"/>
      <c r="D3" s="78"/>
      <c r="E3" s="78"/>
      <c r="F3" s="78"/>
      <c r="G3" s="3"/>
      <c r="H3" s="3"/>
      <c r="I3" s="3"/>
      <c r="J3" s="3"/>
    </row>
    <row r="4" spans="1:10" ht="15.75" x14ac:dyDescent="0.25">
      <c r="A4" s="12"/>
      <c r="B4" s="12"/>
      <c r="C4" s="12"/>
      <c r="D4" s="12"/>
      <c r="E4" s="12"/>
      <c r="F4" s="12"/>
      <c r="G4" s="3"/>
      <c r="H4" s="3"/>
      <c r="I4" s="3"/>
      <c r="J4" s="3"/>
    </row>
    <row r="5" spans="1:10" ht="15.75" x14ac:dyDescent="0.25">
      <c r="A5" s="3" t="s">
        <v>36</v>
      </c>
      <c r="B5" s="4" t="s">
        <v>1</v>
      </c>
      <c r="C5" s="79"/>
      <c r="D5" s="79"/>
      <c r="E5" s="2"/>
      <c r="F5" s="2"/>
      <c r="G5" s="2"/>
      <c r="H5" s="2"/>
      <c r="I5" s="2"/>
      <c r="J5" s="2"/>
    </row>
    <row r="6" spans="1:10" ht="15.75" x14ac:dyDescent="0.25">
      <c r="A6" s="3" t="s">
        <v>0</v>
      </c>
      <c r="B6" s="4" t="s">
        <v>1</v>
      </c>
      <c r="C6" s="79"/>
      <c r="D6" s="79"/>
      <c r="E6" s="2"/>
      <c r="F6" s="2"/>
      <c r="G6" s="2"/>
      <c r="H6" s="2"/>
      <c r="I6" s="2"/>
      <c r="J6" s="2"/>
    </row>
    <row r="7" spans="1:10" ht="15.75" x14ac:dyDescent="0.25">
      <c r="A7" s="27" t="s">
        <v>258</v>
      </c>
      <c r="B7" s="4" t="s">
        <v>1</v>
      </c>
      <c r="C7" s="2" t="s">
        <v>190</v>
      </c>
      <c r="D7" s="2"/>
      <c r="E7" s="2"/>
      <c r="F7" s="2"/>
      <c r="G7" s="2"/>
      <c r="H7" s="2"/>
      <c r="I7" s="2"/>
      <c r="J7" s="2"/>
    </row>
    <row r="8" spans="1:10" ht="16.5" thickBot="1" x14ac:dyDescent="0.3">
      <c r="A8" s="2"/>
      <c r="B8" s="4"/>
      <c r="C8" s="2"/>
      <c r="D8" s="2"/>
      <c r="E8" s="2"/>
      <c r="F8" s="2"/>
      <c r="G8" s="2"/>
      <c r="H8" s="2"/>
      <c r="I8" s="2"/>
      <c r="J8" s="2"/>
    </row>
    <row r="9" spans="1:10" ht="43.35" customHeight="1" thickBot="1" x14ac:dyDescent="0.3">
      <c r="A9" s="8" t="s">
        <v>20</v>
      </c>
      <c r="B9" s="9"/>
      <c r="C9" s="10" t="s">
        <v>7</v>
      </c>
      <c r="D9" s="10" t="s">
        <v>253</v>
      </c>
      <c r="E9" s="10" t="s">
        <v>39</v>
      </c>
      <c r="F9" s="11" t="s">
        <v>254</v>
      </c>
      <c r="G9" s="2"/>
      <c r="H9" s="2"/>
      <c r="I9" s="2"/>
      <c r="J9" s="2"/>
    </row>
    <row r="10" spans="1:10" ht="30" customHeight="1" thickBot="1" x14ac:dyDescent="0.3">
      <c r="A10" s="48">
        <v>1</v>
      </c>
      <c r="B10" s="48"/>
      <c r="C10" s="49" t="s">
        <v>2</v>
      </c>
      <c r="D10" s="50"/>
      <c r="E10" s="51">
        <f>IF(ISNA(VLOOKUP(D10,Table1[],2,0)),0,VLOOKUP(D10,Table1[],2,0))</f>
        <v>0</v>
      </c>
      <c r="F10" s="50"/>
      <c r="G10" s="2"/>
      <c r="H10" s="2"/>
      <c r="I10" s="2"/>
      <c r="J10" s="2"/>
    </row>
    <row r="11" spans="1:10" ht="30" customHeight="1" thickBot="1" x14ac:dyDescent="0.3">
      <c r="A11" s="52">
        <v>2</v>
      </c>
      <c r="B11" s="52"/>
      <c r="C11" s="53" t="s">
        <v>3</v>
      </c>
      <c r="D11" s="54"/>
      <c r="E11" s="55">
        <f>IF(ISNA(VLOOKUP(D11,Table1[],2,0)),0,VLOOKUP(D11,Table1[],2,0))</f>
        <v>0</v>
      </c>
      <c r="F11" s="54"/>
      <c r="G11" s="2"/>
      <c r="H11" s="2"/>
      <c r="I11" s="2"/>
      <c r="J11" s="2"/>
    </row>
    <row r="12" spans="1:10" ht="30" customHeight="1" thickBot="1" x14ac:dyDescent="0.3">
      <c r="A12" s="56">
        <v>3</v>
      </c>
      <c r="B12" s="56"/>
      <c r="C12" s="57" t="s">
        <v>38</v>
      </c>
      <c r="D12" s="58"/>
      <c r="E12" s="55">
        <f>E13+E14+E15+E16+E17+E18</f>
        <v>0</v>
      </c>
      <c r="F12" s="58"/>
      <c r="G12" s="2"/>
      <c r="H12" s="2"/>
      <c r="I12" s="2"/>
      <c r="J12" s="2"/>
    </row>
    <row r="13" spans="1:10" ht="30" customHeight="1" x14ac:dyDescent="0.25">
      <c r="A13" s="67"/>
      <c r="B13" s="67" t="s">
        <v>8</v>
      </c>
      <c r="C13" s="68" t="s">
        <v>14</v>
      </c>
      <c r="D13" s="68"/>
      <c r="E13" s="69">
        <f>IF(ISNA(VLOOKUP(D13,Table1[],2,0)),0,VLOOKUP(D13,Table1[],2,0))</f>
        <v>0</v>
      </c>
      <c r="F13" s="68"/>
      <c r="G13" s="2"/>
      <c r="H13" s="2"/>
      <c r="I13" s="2"/>
      <c r="J13" s="2"/>
    </row>
    <row r="14" spans="1:10" ht="30" customHeight="1" x14ac:dyDescent="0.25">
      <c r="A14" s="70"/>
      <c r="B14" s="70" t="s">
        <v>9</v>
      </c>
      <c r="C14" s="71" t="s">
        <v>15</v>
      </c>
      <c r="D14" s="71"/>
      <c r="E14" s="70">
        <f>IF(ISNA(VLOOKUP(D14,Table1[],2,0)),0,VLOOKUP(D14,Table1[],2,0))</f>
        <v>0</v>
      </c>
      <c r="F14" s="71"/>
      <c r="G14" s="2"/>
      <c r="H14" s="2"/>
      <c r="I14" s="2"/>
      <c r="J14" s="2"/>
    </row>
    <row r="15" spans="1:10" ht="30" customHeight="1" x14ac:dyDescent="0.25">
      <c r="A15" s="70"/>
      <c r="B15" s="70" t="s">
        <v>10</v>
      </c>
      <c r="C15" s="71" t="s">
        <v>16</v>
      </c>
      <c r="D15" s="71"/>
      <c r="E15" s="70">
        <f>IF(ISNA(VLOOKUP(D15,Table1[],2,0)),0,VLOOKUP(D15,Table1[],2,0))</f>
        <v>0</v>
      </c>
      <c r="F15" s="71"/>
      <c r="G15" s="2"/>
      <c r="H15" s="2"/>
      <c r="I15" s="2"/>
      <c r="J15" s="2"/>
    </row>
    <row r="16" spans="1:10" ht="30" customHeight="1" x14ac:dyDescent="0.25">
      <c r="A16" s="70"/>
      <c r="B16" s="70" t="s">
        <v>11</v>
      </c>
      <c r="C16" s="71" t="s">
        <v>17</v>
      </c>
      <c r="D16" s="71"/>
      <c r="E16" s="70">
        <f>IF(ISNA(VLOOKUP(D16,Table1[],2,0)),0,VLOOKUP(D16,Table1[],2,0))</f>
        <v>0</v>
      </c>
      <c r="F16" s="71"/>
      <c r="G16" s="2"/>
      <c r="H16" s="2"/>
      <c r="I16" s="2"/>
      <c r="J16" s="2"/>
    </row>
    <row r="17" spans="1:10" ht="30" customHeight="1" x14ac:dyDescent="0.25">
      <c r="A17" s="70"/>
      <c r="B17" s="70" t="s">
        <v>12</v>
      </c>
      <c r="C17" s="71" t="s">
        <v>18</v>
      </c>
      <c r="D17" s="71"/>
      <c r="E17" s="70">
        <f>IF(ISNA(VLOOKUP(D17,Table1[],2,0)),0,VLOOKUP(D17,Table1[],2,0))</f>
        <v>0</v>
      </c>
      <c r="F17" s="71"/>
      <c r="G17" s="2"/>
      <c r="H17" s="2"/>
      <c r="I17" s="2"/>
      <c r="J17" s="2"/>
    </row>
    <row r="18" spans="1:10" ht="30" customHeight="1" thickBot="1" x14ac:dyDescent="0.3">
      <c r="A18" s="72"/>
      <c r="B18" s="72" t="s">
        <v>13</v>
      </c>
      <c r="C18" s="73" t="s">
        <v>19</v>
      </c>
      <c r="D18" s="73"/>
      <c r="E18" s="69">
        <f>IF(ISNA(VLOOKUP(D18,Table1[],2,0)),0,VLOOKUP(D18,Table1[],2,0))</f>
        <v>0</v>
      </c>
      <c r="F18" s="73"/>
      <c r="G18" s="2"/>
      <c r="H18" s="2"/>
      <c r="I18" s="2"/>
      <c r="J18" s="2"/>
    </row>
    <row r="19" spans="1:10" ht="30" customHeight="1" x14ac:dyDescent="0.25">
      <c r="A19" s="59">
        <v>4</v>
      </c>
      <c r="B19" s="59"/>
      <c r="C19" s="60" t="s">
        <v>4</v>
      </c>
      <c r="D19" s="61"/>
      <c r="E19" s="62">
        <f>E20+E21+E22+E23+E24+E25</f>
        <v>0</v>
      </c>
      <c r="F19" s="61"/>
      <c r="G19" s="2"/>
      <c r="H19" s="2"/>
      <c r="I19" s="2"/>
      <c r="J19" s="2"/>
    </row>
    <row r="20" spans="1:10" ht="30" customHeight="1" x14ac:dyDescent="0.25">
      <c r="A20" s="70"/>
      <c r="B20" s="70" t="s">
        <v>8</v>
      </c>
      <c r="C20" s="71" t="s">
        <v>21</v>
      </c>
      <c r="D20" s="71"/>
      <c r="E20" s="70">
        <f>IF(ISNA(VLOOKUP(D20,Table1[],2,0)),0,VLOOKUP(D20,Table1[],2,0))</f>
        <v>0</v>
      </c>
      <c r="F20" s="71"/>
      <c r="G20" s="2"/>
      <c r="H20" s="2"/>
      <c r="I20" s="2"/>
      <c r="J20" s="2"/>
    </row>
    <row r="21" spans="1:10" ht="30" customHeight="1" x14ac:dyDescent="0.25">
      <c r="A21" s="70"/>
      <c r="B21" s="70" t="s">
        <v>9</v>
      </c>
      <c r="C21" s="71" t="s">
        <v>22</v>
      </c>
      <c r="D21" s="71"/>
      <c r="E21" s="70">
        <f>IF(ISNA(VLOOKUP(D21,Table1[],2,0)),0,VLOOKUP(D21,Table1[],2,0))</f>
        <v>0</v>
      </c>
      <c r="F21" s="71"/>
      <c r="G21" s="2"/>
      <c r="H21" s="2"/>
      <c r="I21" s="2"/>
      <c r="J21" s="2"/>
    </row>
    <row r="22" spans="1:10" ht="30" customHeight="1" thickBot="1" x14ac:dyDescent="0.3">
      <c r="A22" s="74"/>
      <c r="B22" s="74" t="s">
        <v>10</v>
      </c>
      <c r="C22" s="75" t="s">
        <v>23</v>
      </c>
      <c r="D22" s="75"/>
      <c r="E22" s="69">
        <f>IF(ISNA(VLOOKUP(D22,Table1[],2,0)),0,VLOOKUP(D22,Table1[],2,0))</f>
        <v>0</v>
      </c>
      <c r="F22" s="75"/>
      <c r="G22" s="2"/>
      <c r="H22" s="2"/>
      <c r="I22" s="2"/>
      <c r="J22" s="2"/>
    </row>
    <row r="23" spans="1:10" ht="30" customHeight="1" x14ac:dyDescent="0.25">
      <c r="A23" s="67"/>
      <c r="B23" s="67" t="s">
        <v>11</v>
      </c>
      <c r="C23" s="68" t="s">
        <v>24</v>
      </c>
      <c r="D23" s="68"/>
      <c r="E23" s="76">
        <f>IF(ISNA(VLOOKUP(D23,Table1[],2,0)),0,VLOOKUP(D23,Table1[],2,0))</f>
        <v>0</v>
      </c>
      <c r="F23" s="68"/>
      <c r="G23" s="2"/>
      <c r="H23" s="2"/>
      <c r="I23" s="2"/>
      <c r="J23" s="2"/>
    </row>
    <row r="24" spans="1:10" ht="30" customHeight="1" x14ac:dyDescent="0.25">
      <c r="A24" s="70"/>
      <c r="B24" s="70" t="s">
        <v>12</v>
      </c>
      <c r="C24" s="71" t="s">
        <v>25</v>
      </c>
      <c r="D24" s="71"/>
      <c r="E24" s="70">
        <f>IF(ISNA(VLOOKUP(D24,Table1[],2,0)),0,VLOOKUP(D24,Table1[],2,0))</f>
        <v>0</v>
      </c>
      <c r="F24" s="71"/>
      <c r="G24" s="2"/>
      <c r="H24" s="2"/>
      <c r="I24" s="2"/>
      <c r="J24" s="2"/>
    </row>
    <row r="25" spans="1:10" ht="30" customHeight="1" thickBot="1" x14ac:dyDescent="0.3">
      <c r="A25" s="72"/>
      <c r="B25" s="72" t="s">
        <v>13</v>
      </c>
      <c r="C25" s="73" t="s">
        <v>26</v>
      </c>
      <c r="D25" s="73"/>
      <c r="E25" s="69">
        <f>IF(ISNA(VLOOKUP(D25,Table1[],2,0)),0,VLOOKUP(D25,Table1[],2,0))</f>
        <v>0</v>
      </c>
      <c r="F25" s="73"/>
      <c r="G25" s="2"/>
      <c r="H25" s="2"/>
      <c r="I25" s="2"/>
      <c r="J25" s="2"/>
    </row>
    <row r="26" spans="1:10" ht="30" customHeight="1" x14ac:dyDescent="0.25">
      <c r="A26" s="59">
        <v>5</v>
      </c>
      <c r="B26" s="59"/>
      <c r="C26" s="60" t="s">
        <v>5</v>
      </c>
      <c r="D26" s="61"/>
      <c r="E26" s="62">
        <f>E27+E28+E29+E30</f>
        <v>0</v>
      </c>
      <c r="F26" s="61"/>
      <c r="G26" s="2"/>
      <c r="H26" s="2"/>
      <c r="I26" s="2"/>
      <c r="J26" s="2"/>
    </row>
    <row r="27" spans="1:10" ht="30" customHeight="1" x14ac:dyDescent="0.25">
      <c r="A27" s="70"/>
      <c r="B27" s="70" t="s">
        <v>8</v>
      </c>
      <c r="C27" s="71" t="s">
        <v>27</v>
      </c>
      <c r="D27" s="71"/>
      <c r="E27" s="70">
        <f>IF(ISNA(VLOOKUP(D27,Table1[],2,0)),0,VLOOKUP(D27,Table1[],2,0))</f>
        <v>0</v>
      </c>
      <c r="F27" s="71"/>
      <c r="G27" s="2"/>
      <c r="H27" s="2"/>
      <c r="I27" s="2"/>
      <c r="J27" s="2"/>
    </row>
    <row r="28" spans="1:10" ht="30" customHeight="1" x14ac:dyDescent="0.25">
      <c r="A28" s="70"/>
      <c r="B28" s="70" t="s">
        <v>9</v>
      </c>
      <c r="C28" s="71" t="s">
        <v>28</v>
      </c>
      <c r="D28" s="71"/>
      <c r="E28" s="70">
        <f>IF(ISNA(VLOOKUP(D28,Table1[],2,0)),0,VLOOKUP(D28,Table1[],2,0))</f>
        <v>0</v>
      </c>
      <c r="F28" s="71"/>
      <c r="G28" s="2"/>
      <c r="H28" s="2"/>
      <c r="I28" s="2"/>
      <c r="J28" s="2"/>
    </row>
    <row r="29" spans="1:10" ht="30" customHeight="1" x14ac:dyDescent="0.25">
      <c r="A29" s="70"/>
      <c r="B29" s="70" t="s">
        <v>10</v>
      </c>
      <c r="C29" s="71" t="s">
        <v>29</v>
      </c>
      <c r="D29" s="71"/>
      <c r="E29" s="70">
        <f>IF(ISNA(VLOOKUP(D29,Table1[],2,0)),0,VLOOKUP(D29,Table1[],2,0))</f>
        <v>0</v>
      </c>
      <c r="F29" s="71"/>
      <c r="G29" s="2"/>
      <c r="H29" s="2"/>
      <c r="I29" s="2"/>
      <c r="J29" s="2"/>
    </row>
    <row r="30" spans="1:10" ht="30" customHeight="1" thickBot="1" x14ac:dyDescent="0.3">
      <c r="A30" s="74"/>
      <c r="B30" s="74" t="s">
        <v>11</v>
      </c>
      <c r="C30" s="75" t="s">
        <v>30</v>
      </c>
      <c r="D30" s="75"/>
      <c r="E30" s="74">
        <f>IF(ISNA(VLOOKUP(D30,Table1[],2,0)),0,VLOOKUP(D30,Table1[],2,0))</f>
        <v>0</v>
      </c>
      <c r="F30" s="75"/>
      <c r="G30" s="2"/>
      <c r="H30" s="2"/>
      <c r="I30" s="2"/>
      <c r="J30" s="2"/>
    </row>
    <row r="31" spans="1:10" ht="30" customHeight="1" x14ac:dyDescent="0.25">
      <c r="A31" s="63">
        <v>6</v>
      </c>
      <c r="B31" s="63"/>
      <c r="C31" s="64" t="s">
        <v>6</v>
      </c>
      <c r="D31" s="65"/>
      <c r="E31" s="51">
        <f>E32+E33+E34</f>
        <v>0</v>
      </c>
      <c r="F31" s="65"/>
      <c r="G31" s="2"/>
      <c r="H31" s="2"/>
      <c r="I31" s="2"/>
      <c r="J31" s="2"/>
    </row>
    <row r="32" spans="1:10" ht="30" customHeight="1" x14ac:dyDescent="0.25">
      <c r="A32" s="70"/>
      <c r="B32" s="70" t="s">
        <v>8</v>
      </c>
      <c r="C32" s="71" t="s">
        <v>31</v>
      </c>
      <c r="D32" s="71"/>
      <c r="E32" s="70">
        <f>IF(ISNA(VLOOKUP(D32,Table1[],2,0)),0,VLOOKUP(D32,Table1[],2,0))</f>
        <v>0</v>
      </c>
      <c r="F32" s="71"/>
      <c r="G32" s="2"/>
      <c r="H32" s="2"/>
      <c r="I32" s="2"/>
      <c r="J32" s="2"/>
    </row>
    <row r="33" spans="1:10" ht="30" customHeight="1" x14ac:dyDescent="0.25">
      <c r="A33" s="70"/>
      <c r="B33" s="70" t="s">
        <v>9</v>
      </c>
      <c r="C33" s="71" t="s">
        <v>32</v>
      </c>
      <c r="D33" s="71"/>
      <c r="E33" s="70">
        <f>IF(ISNA(VLOOKUP(D33,Table1[],2,0)),0,VLOOKUP(D33,Table1[],2,0))</f>
        <v>0</v>
      </c>
      <c r="F33" s="71"/>
      <c r="G33" s="2"/>
      <c r="H33" s="2"/>
      <c r="I33" s="2"/>
      <c r="J33" s="2"/>
    </row>
    <row r="34" spans="1:10" ht="30" customHeight="1" thickBot="1" x14ac:dyDescent="0.3">
      <c r="A34" s="74"/>
      <c r="B34" s="74" t="s">
        <v>10</v>
      </c>
      <c r="C34" s="75" t="s">
        <v>33</v>
      </c>
      <c r="D34" s="75"/>
      <c r="E34" s="74">
        <f>IF(ISNA(VLOOKUP(D34,Table1[],2,0)),0,VLOOKUP(D34,Table1[],2,0))</f>
        <v>0</v>
      </c>
      <c r="F34" s="75"/>
      <c r="G34" s="2"/>
      <c r="H34" s="2"/>
      <c r="I34" s="2"/>
      <c r="J34" s="2"/>
    </row>
    <row r="35" spans="1:10" ht="23.1" customHeight="1" thickBot="1" x14ac:dyDescent="0.3">
      <c r="A35" s="66"/>
      <c r="B35" s="28"/>
      <c r="C35" s="28"/>
      <c r="D35" s="28"/>
      <c r="E35" s="29">
        <f>E10+E11+E12+E19+E26+E31</f>
        <v>0</v>
      </c>
      <c r="F35" s="28"/>
      <c r="G35" s="2"/>
      <c r="H35" s="2"/>
      <c r="I35" s="2"/>
      <c r="J35" s="2"/>
    </row>
    <row r="36" spans="1:10" ht="15.75" x14ac:dyDescent="0.25">
      <c r="A36" s="2"/>
      <c r="B36" s="4"/>
      <c r="C36" s="2"/>
      <c r="D36" s="2"/>
      <c r="E36" s="2"/>
      <c r="F36" s="2"/>
      <c r="G36" s="2"/>
      <c r="H36" s="2"/>
      <c r="I36" s="2"/>
      <c r="J36" s="2"/>
    </row>
    <row r="37" spans="1:10" ht="15.75" x14ac:dyDescent="0.25">
      <c r="A37" s="2"/>
      <c r="B37" s="4"/>
      <c r="C37" s="2"/>
      <c r="D37" s="2"/>
      <c r="E37" s="2"/>
      <c r="F37" s="2"/>
      <c r="G37" s="2"/>
      <c r="H37" s="2"/>
      <c r="I37" s="2"/>
      <c r="J37" s="2"/>
    </row>
    <row r="38" spans="1:10" ht="15.75" x14ac:dyDescent="0.25">
      <c r="A38" s="2"/>
      <c r="B38" s="4"/>
      <c r="C38" s="2"/>
      <c r="D38" s="2"/>
      <c r="E38" s="2"/>
      <c r="F38" s="2"/>
      <c r="G38" s="2"/>
      <c r="H38" s="2"/>
      <c r="I38" s="2"/>
      <c r="J38" s="2"/>
    </row>
    <row r="39" spans="1:10" ht="15.75" x14ac:dyDescent="0.25">
      <c r="A39" s="2"/>
      <c r="B39" s="4"/>
      <c r="C39" s="2"/>
      <c r="D39" s="2"/>
      <c r="E39" s="2"/>
      <c r="F39" s="2"/>
      <c r="G39" s="2"/>
      <c r="H39" s="2"/>
      <c r="I39" s="2"/>
      <c r="J39" s="2"/>
    </row>
  </sheetData>
  <mergeCells count="5">
    <mergeCell ref="A1:F1"/>
    <mergeCell ref="A2:F2"/>
    <mergeCell ref="A3:F3"/>
    <mergeCell ref="C5:D5"/>
    <mergeCell ref="C6:D6"/>
  </mergeCells>
  <pageMargins left="0.65" right="0.65" top="0.75" bottom="0.75" header="0.3" footer="0.3"/>
  <pageSetup paperSize="9" scale="78" fitToHeight="0" orientation="landscape" r:id="rId1"/>
  <headerFooter>
    <oddHeader xml:space="preserve">&amp;C&amp;G
          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 xr:uid="{0A84F6F9-AF9A-473B-A342-B0BB191F762B}">
          <x14:formula1>
            <xm:f>Ref!$D$3:$D$5</xm:f>
          </x14:formula1>
          <xm:sqref>D10</xm:sqref>
        </x14:dataValidation>
        <x14:dataValidation type="list" allowBlank="1" showInputMessage="1" showErrorMessage="1" xr:uid="{D6D32890-8A4F-49DD-A3D5-3270590ADB77}">
          <x14:formula1>
            <xm:f>Ref!$D$6:$D$8</xm:f>
          </x14:formula1>
          <xm:sqref>D11</xm:sqref>
        </x14:dataValidation>
        <x14:dataValidation type="list" allowBlank="1" showInputMessage="1" showErrorMessage="1" xr:uid="{109A2499-74C0-408E-86AB-D6A86128CC2D}">
          <x14:formula1>
            <xm:f>Ref!$D$9:$D$13</xm:f>
          </x14:formula1>
          <xm:sqref>D13</xm:sqref>
        </x14:dataValidation>
        <x14:dataValidation type="list" allowBlank="1" showInputMessage="1" showErrorMessage="1" xr:uid="{77A6E58F-E74F-411F-B995-8BB74C8A7321}">
          <x14:formula1>
            <xm:f>Ref!$D$14:$D$16</xm:f>
          </x14:formula1>
          <xm:sqref>D14</xm:sqref>
        </x14:dataValidation>
        <x14:dataValidation type="list" allowBlank="1" showInputMessage="1" showErrorMessage="1" xr:uid="{47FAEA19-B725-46E4-BA9D-D9156247D0DD}">
          <x14:formula1>
            <xm:f>Ref!$D$17:$D$19</xm:f>
          </x14:formula1>
          <xm:sqref>D15</xm:sqref>
        </x14:dataValidation>
        <x14:dataValidation type="list" allowBlank="1" showInputMessage="1" showErrorMessage="1" xr:uid="{9918D3D9-3C89-4C12-AEB9-E3999846EFEA}">
          <x14:formula1>
            <xm:f>Ref!$D$20:$D$22</xm:f>
          </x14:formula1>
          <xm:sqref>D16</xm:sqref>
        </x14:dataValidation>
        <x14:dataValidation type="list" allowBlank="1" showInputMessage="1" showErrorMessage="1" xr:uid="{4D7DCE38-B672-4C66-88C6-A5AF673D7EB1}">
          <x14:formula1>
            <xm:f>Ref!$D$23:$D$25</xm:f>
          </x14:formula1>
          <xm:sqref>D17</xm:sqref>
        </x14:dataValidation>
        <x14:dataValidation type="list" allowBlank="1" showInputMessage="1" showErrorMessage="1" xr:uid="{D793AB80-1A0A-4D1B-BC72-48492113697C}">
          <x14:formula1>
            <xm:f>Ref!$D$26:$D$28</xm:f>
          </x14:formula1>
          <xm:sqref>D18</xm:sqref>
        </x14:dataValidation>
        <x14:dataValidation type="list" allowBlank="1" showInputMessage="1" showErrorMessage="1" xr:uid="{5151177B-0794-4660-BC08-7BC4EA4826E2}">
          <x14:formula1>
            <xm:f>Ref!$D$29:$D$30</xm:f>
          </x14:formula1>
          <xm:sqref>D20</xm:sqref>
        </x14:dataValidation>
        <x14:dataValidation type="list" allowBlank="1" showInputMessage="1" showErrorMessage="1" xr:uid="{F4C4DD41-B5A8-4192-9981-9663067C065C}">
          <x14:formula1>
            <xm:f>Ref!$D$31:$D$33</xm:f>
          </x14:formula1>
          <xm:sqref>D21</xm:sqref>
        </x14:dataValidation>
        <x14:dataValidation type="list" allowBlank="1" showInputMessage="1" showErrorMessage="1" xr:uid="{855F2F49-8DC1-440A-B4A6-634C29D7DD9F}">
          <x14:formula1>
            <xm:f>Ref!$D$34:$D$36</xm:f>
          </x14:formula1>
          <xm:sqref>D22</xm:sqref>
        </x14:dataValidation>
        <x14:dataValidation type="list" allowBlank="1" showInputMessage="1" showErrorMessage="1" xr:uid="{F99FAE0C-1A35-47D6-93A9-4A75FEBB0FF7}">
          <x14:formula1>
            <xm:f>Ref!$D$37:$D$38</xm:f>
          </x14:formula1>
          <xm:sqref>D23</xm:sqref>
        </x14:dataValidation>
        <x14:dataValidation type="list" allowBlank="1" showInputMessage="1" showErrorMessage="1" xr:uid="{7BDF7F68-1846-4811-8174-CCDF59327168}">
          <x14:formula1>
            <xm:f>Ref!$D$39:$D$41</xm:f>
          </x14:formula1>
          <xm:sqref>D24</xm:sqref>
        </x14:dataValidation>
        <x14:dataValidation type="list" allowBlank="1" showInputMessage="1" showErrorMessage="1" xr:uid="{9066448E-CAC9-480F-A739-0817A677830D}">
          <x14:formula1>
            <xm:f>Ref!$D$42:$D$43</xm:f>
          </x14:formula1>
          <xm:sqref>D25</xm:sqref>
        </x14:dataValidation>
        <x14:dataValidation type="list" allowBlank="1" showInputMessage="1" showErrorMessage="1" xr:uid="{A1566861-ECAA-4E29-9947-B1DFA0B8331A}">
          <x14:formula1>
            <xm:f>Ref!$D$44:$D$46</xm:f>
          </x14:formula1>
          <xm:sqref>D27</xm:sqref>
        </x14:dataValidation>
        <x14:dataValidation type="list" allowBlank="1" showInputMessage="1" showErrorMessage="1" xr:uid="{F431745F-1F7E-40E5-B040-45C94C5A476B}">
          <x14:formula1>
            <xm:f>Ref!$D$47:$D$49</xm:f>
          </x14:formula1>
          <xm:sqref>D28</xm:sqref>
        </x14:dataValidation>
        <x14:dataValidation type="list" allowBlank="1" showInputMessage="1" showErrorMessage="1" xr:uid="{25357B4F-7596-489B-AF28-F4D46342B697}">
          <x14:formula1>
            <xm:f>Ref!$D$50:$D$51</xm:f>
          </x14:formula1>
          <xm:sqref>D29</xm:sqref>
        </x14:dataValidation>
        <x14:dataValidation type="list" allowBlank="1" showInputMessage="1" showErrorMessage="1" xr:uid="{431F3A5B-CB17-414E-B576-A721D21495FB}">
          <x14:formula1>
            <xm:f>Ref!$D$52:$D$54</xm:f>
          </x14:formula1>
          <xm:sqref>D30</xm:sqref>
        </x14:dataValidation>
        <x14:dataValidation type="list" allowBlank="1" showInputMessage="1" showErrorMessage="1" xr:uid="{1103E410-D982-4B1E-8D3E-999AC19F83E1}">
          <x14:formula1>
            <xm:f>Ref!$D$55:$D$57</xm:f>
          </x14:formula1>
          <xm:sqref>D32</xm:sqref>
        </x14:dataValidation>
        <x14:dataValidation type="list" allowBlank="1" showInputMessage="1" showErrorMessage="1" xr:uid="{0EE336BD-C8D8-4A7F-AF3E-9F16CE34E583}">
          <x14:formula1>
            <xm:f>Ref!$D$58:$D$60</xm:f>
          </x14:formula1>
          <xm:sqref>D33</xm:sqref>
        </x14:dataValidation>
        <x14:dataValidation type="list" allowBlank="1" showInputMessage="1" showErrorMessage="1" xr:uid="{2722F992-3C2E-44D8-8F23-4CF5ACBF0676}">
          <x14:formula1>
            <xm:f>Ref!$D$61:$D$63</xm:f>
          </x14:formula1>
          <xm:sqref>D34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E308D-2F84-44DB-B5B9-0CB2820D34F6}">
  <sheetPr>
    <tabColor theme="9" tint="-0.249977111117893"/>
    <pageSetUpPr fitToPage="1"/>
  </sheetPr>
  <dimension ref="A1:J34"/>
  <sheetViews>
    <sheetView showGridLines="0" showRowColHeaders="0" showRuler="0" showWhiteSpace="0" view="pageLayout" zoomScale="90" zoomScaleNormal="100" zoomScalePageLayoutView="90" workbookViewId="0">
      <selection activeCell="A9" sqref="A9"/>
    </sheetView>
  </sheetViews>
  <sheetFormatPr defaultRowHeight="15" x14ac:dyDescent="0.25"/>
  <cols>
    <col min="1" max="1" width="7.140625" bestFit="1" customWidth="1"/>
    <col min="2" max="2" width="2.85546875" style="1" customWidth="1"/>
    <col min="3" max="3" width="24.85546875" customWidth="1"/>
    <col min="4" max="4" width="76.140625" customWidth="1"/>
    <col min="5" max="5" width="9.85546875" customWidth="1"/>
    <col min="6" max="6" width="44.140625" customWidth="1"/>
  </cols>
  <sheetData>
    <row r="1" spans="1:10" ht="21" x14ac:dyDescent="0.35">
      <c r="A1" s="77" t="s">
        <v>256</v>
      </c>
      <c r="B1" s="77"/>
      <c r="C1" s="77"/>
      <c r="D1" s="77"/>
      <c r="E1" s="77"/>
      <c r="F1" s="77"/>
      <c r="G1" s="3"/>
      <c r="H1" s="3"/>
      <c r="I1" s="3"/>
      <c r="J1" s="3"/>
    </row>
    <row r="2" spans="1:10" ht="21" x14ac:dyDescent="0.35">
      <c r="A2" s="77" t="s">
        <v>257</v>
      </c>
      <c r="B2" s="77"/>
      <c r="C2" s="77"/>
      <c r="D2" s="77"/>
      <c r="E2" s="77"/>
      <c r="F2" s="77"/>
      <c r="G2" s="3"/>
      <c r="H2" s="3"/>
      <c r="I2" s="3"/>
      <c r="J2" s="3"/>
    </row>
    <row r="3" spans="1:10" ht="21" x14ac:dyDescent="0.35">
      <c r="A3" s="77" t="s">
        <v>181</v>
      </c>
      <c r="B3" s="77"/>
      <c r="C3" s="77"/>
      <c r="D3" s="77"/>
      <c r="E3" s="77"/>
      <c r="F3" s="77"/>
      <c r="G3" s="3"/>
      <c r="H3" s="3"/>
      <c r="I3" s="3"/>
      <c r="J3" s="3"/>
    </row>
    <row r="4" spans="1:10" ht="15.75" x14ac:dyDescent="0.25">
      <c r="A4" s="12"/>
      <c r="B4" s="12"/>
      <c r="C4" s="12"/>
      <c r="D4" s="12"/>
      <c r="E4" s="12"/>
      <c r="F4" s="12"/>
      <c r="G4" s="3"/>
      <c r="H4" s="3"/>
      <c r="I4" s="3"/>
      <c r="J4" s="3"/>
    </row>
    <row r="5" spans="1:10" ht="15.75" x14ac:dyDescent="0.25">
      <c r="A5" s="3" t="s">
        <v>36</v>
      </c>
      <c r="B5" s="4" t="s">
        <v>1</v>
      </c>
      <c r="C5" s="79"/>
      <c r="D5" s="79"/>
      <c r="E5" s="2"/>
      <c r="F5" s="2"/>
      <c r="G5" s="2"/>
      <c r="H5" s="2"/>
      <c r="I5" s="2"/>
      <c r="J5" s="2"/>
    </row>
    <row r="6" spans="1:10" ht="15.75" x14ac:dyDescent="0.25">
      <c r="A6" s="3" t="s">
        <v>0</v>
      </c>
      <c r="B6" s="4" t="s">
        <v>1</v>
      </c>
      <c r="C6" s="6"/>
      <c r="D6" s="6"/>
      <c r="E6" s="2"/>
      <c r="F6" s="2"/>
      <c r="G6" s="2"/>
      <c r="H6" s="2"/>
      <c r="I6" s="2"/>
      <c r="J6" s="2"/>
    </row>
    <row r="7" spans="1:10" ht="15.75" x14ac:dyDescent="0.25">
      <c r="A7" s="27" t="s">
        <v>179</v>
      </c>
      <c r="B7" s="4" t="s">
        <v>1</v>
      </c>
      <c r="C7" s="6" t="s">
        <v>180</v>
      </c>
      <c r="D7" s="6"/>
      <c r="E7" s="2"/>
      <c r="F7" s="2"/>
      <c r="G7" s="2"/>
      <c r="H7" s="2"/>
      <c r="I7" s="2"/>
      <c r="J7" s="2"/>
    </row>
    <row r="8" spans="1:10" ht="16.5" thickBot="1" x14ac:dyDescent="0.3">
      <c r="A8" s="2"/>
      <c r="B8" s="4"/>
      <c r="C8" s="2"/>
      <c r="D8" s="2"/>
      <c r="E8" s="2"/>
      <c r="F8" s="2"/>
      <c r="G8" s="2"/>
      <c r="H8" s="2"/>
      <c r="I8" s="2"/>
      <c r="J8" s="2"/>
    </row>
    <row r="9" spans="1:10" ht="43.35" customHeight="1" thickBot="1" x14ac:dyDescent="0.3">
      <c r="A9" s="30" t="s">
        <v>20</v>
      </c>
      <c r="B9" s="31"/>
      <c r="C9" s="32" t="s">
        <v>7</v>
      </c>
      <c r="D9" s="32" t="s">
        <v>253</v>
      </c>
      <c r="E9" s="32" t="s">
        <v>178</v>
      </c>
      <c r="F9" s="33" t="s">
        <v>254</v>
      </c>
      <c r="G9" s="2"/>
      <c r="H9" s="2"/>
      <c r="I9" s="2"/>
      <c r="J9" s="2"/>
    </row>
    <row r="10" spans="1:10" ht="30" customHeight="1" x14ac:dyDescent="0.25">
      <c r="A10" s="41">
        <v>1</v>
      </c>
      <c r="B10" s="41"/>
      <c r="C10" s="42" t="s">
        <v>175</v>
      </c>
      <c r="D10" s="43"/>
      <c r="E10" s="44">
        <f>E11+E12+E13+E14+E15+E16+E17+E18+E19</f>
        <v>0</v>
      </c>
      <c r="F10" s="43"/>
      <c r="G10" s="2"/>
      <c r="H10" s="2"/>
      <c r="I10" s="2"/>
      <c r="J10" s="2"/>
    </row>
    <row r="11" spans="1:10" ht="30" customHeight="1" x14ac:dyDescent="0.25">
      <c r="A11" s="34"/>
      <c r="B11" s="34" t="s">
        <v>8</v>
      </c>
      <c r="C11" s="35" t="s">
        <v>49</v>
      </c>
      <c r="D11" s="35"/>
      <c r="E11" s="34">
        <f>IF(ISNA(VLOOKUP(D11,Table1[],2,0)),0,VLOOKUP(D11,Table1[],2,0))</f>
        <v>0</v>
      </c>
      <c r="F11" s="35"/>
      <c r="G11" s="2"/>
      <c r="H11" s="2"/>
      <c r="I11" s="2"/>
      <c r="J11" s="2"/>
    </row>
    <row r="12" spans="1:10" ht="30" customHeight="1" x14ac:dyDescent="0.25">
      <c r="A12" s="34"/>
      <c r="B12" s="34" t="s">
        <v>9</v>
      </c>
      <c r="C12" s="35" t="s">
        <v>51</v>
      </c>
      <c r="D12" s="35"/>
      <c r="E12" s="34">
        <f>IF(ISNA(VLOOKUP(D12,Table1[],2,0)),0,VLOOKUP(D12,Table1[],2,0))</f>
        <v>0</v>
      </c>
      <c r="F12" s="35"/>
      <c r="G12" s="2"/>
      <c r="H12" s="2"/>
      <c r="I12" s="2"/>
      <c r="J12" s="2"/>
    </row>
    <row r="13" spans="1:10" ht="37.700000000000003" customHeight="1" x14ac:dyDescent="0.25">
      <c r="A13" s="34"/>
      <c r="B13" s="34" t="s">
        <v>10</v>
      </c>
      <c r="C13" s="35" t="s">
        <v>55</v>
      </c>
      <c r="D13" s="35"/>
      <c r="E13" s="34">
        <f>IF(ISNA(VLOOKUP(D13,Table1[],2,0)),0,VLOOKUP(D13,Table1[],2,0))</f>
        <v>0</v>
      </c>
      <c r="F13" s="35"/>
      <c r="G13" s="2"/>
      <c r="H13" s="2"/>
      <c r="I13" s="2"/>
      <c r="J13" s="2"/>
    </row>
    <row r="14" spans="1:10" ht="40.700000000000003" customHeight="1" x14ac:dyDescent="0.25">
      <c r="A14" s="34"/>
      <c r="B14" s="34" t="s">
        <v>11</v>
      </c>
      <c r="C14" s="35" t="s">
        <v>186</v>
      </c>
      <c r="D14" s="35"/>
      <c r="E14" s="34">
        <f>IF(ISNA(VLOOKUP(D14,Table1[],2,0)),0,VLOOKUP(D14,Table1[],2,0))</f>
        <v>0</v>
      </c>
      <c r="F14" s="35"/>
      <c r="G14" s="2"/>
      <c r="H14" s="2"/>
      <c r="I14" s="2"/>
      <c r="J14" s="2"/>
    </row>
    <row r="15" spans="1:10" ht="30" customHeight="1" x14ac:dyDescent="0.25">
      <c r="A15" s="34"/>
      <c r="B15" s="34" t="s">
        <v>12</v>
      </c>
      <c r="C15" s="35" t="s">
        <v>60</v>
      </c>
      <c r="D15" s="35"/>
      <c r="E15" s="34">
        <f>IF(ISNA(VLOOKUP(D15,Table1[],2,0)),0,VLOOKUP(D15,Table1[],2,0))</f>
        <v>0</v>
      </c>
      <c r="F15" s="35"/>
      <c r="G15" s="2"/>
      <c r="H15" s="2"/>
      <c r="I15" s="2"/>
      <c r="J15" s="2"/>
    </row>
    <row r="16" spans="1:10" ht="54" customHeight="1" x14ac:dyDescent="0.25">
      <c r="A16" s="34"/>
      <c r="B16" s="34" t="s">
        <v>13</v>
      </c>
      <c r="C16" s="35" t="s">
        <v>189</v>
      </c>
      <c r="D16" s="35"/>
      <c r="E16" s="34">
        <f>IF(ISNA(VLOOKUP(D16,Table1[],2,0)),0,VLOOKUP(D16,Table1[],2,0))</f>
        <v>0</v>
      </c>
      <c r="F16" s="35"/>
      <c r="G16" s="2"/>
      <c r="H16" s="2"/>
      <c r="I16" s="2"/>
      <c r="J16" s="2"/>
    </row>
    <row r="17" spans="1:10" ht="30" customHeight="1" x14ac:dyDescent="0.25">
      <c r="A17" s="34"/>
      <c r="B17" s="34" t="s">
        <v>183</v>
      </c>
      <c r="C17" s="35" t="s">
        <v>70</v>
      </c>
      <c r="D17" s="35"/>
      <c r="E17" s="34">
        <f>IF(ISNA(VLOOKUP(D17,Table1[],2,0)),0,VLOOKUP(D17,Table1[],2,0))</f>
        <v>0</v>
      </c>
      <c r="F17" s="35"/>
      <c r="G17" s="2"/>
      <c r="H17" s="2"/>
      <c r="I17" s="2"/>
      <c r="J17" s="2"/>
    </row>
    <row r="18" spans="1:10" ht="30" customHeight="1" x14ac:dyDescent="0.25">
      <c r="A18" s="34"/>
      <c r="B18" s="34" t="s">
        <v>184</v>
      </c>
      <c r="C18" s="35" t="s">
        <v>71</v>
      </c>
      <c r="D18" s="35"/>
      <c r="E18" s="34">
        <f>IF(ISNA(VLOOKUP(D18,Table1[],2,0)),0,VLOOKUP(D18,Table1[],2,0))</f>
        <v>0</v>
      </c>
      <c r="F18" s="35"/>
      <c r="G18" s="2"/>
      <c r="H18" s="2"/>
      <c r="I18" s="2"/>
      <c r="J18" s="2"/>
    </row>
    <row r="19" spans="1:10" ht="30" customHeight="1" thickBot="1" x14ac:dyDescent="0.3">
      <c r="A19" s="36"/>
      <c r="B19" s="36" t="s">
        <v>182</v>
      </c>
      <c r="C19" s="37" t="s">
        <v>75</v>
      </c>
      <c r="D19" s="37"/>
      <c r="E19" s="38">
        <f>IF(ISNA(VLOOKUP(D19,Table1[],2,0)),0,VLOOKUP(D19,Table1[],2,0))</f>
        <v>0</v>
      </c>
      <c r="F19" s="37"/>
      <c r="G19" s="2"/>
      <c r="H19" s="2"/>
      <c r="I19" s="2"/>
      <c r="J19" s="2"/>
    </row>
    <row r="20" spans="1:10" ht="30" customHeight="1" x14ac:dyDescent="0.25">
      <c r="A20" s="45">
        <v>2</v>
      </c>
      <c r="B20" s="45"/>
      <c r="C20" s="46" t="s">
        <v>185</v>
      </c>
      <c r="D20" s="47"/>
      <c r="E20" s="44">
        <f>E21+E22+E23+E24+E25+E26+E27+E28+E29</f>
        <v>0</v>
      </c>
      <c r="F20" s="47"/>
      <c r="G20" s="2"/>
      <c r="H20" s="2"/>
      <c r="I20" s="2"/>
      <c r="J20" s="2"/>
    </row>
    <row r="21" spans="1:10" ht="30" customHeight="1" x14ac:dyDescent="0.25">
      <c r="A21" s="34"/>
      <c r="B21" s="34" t="s">
        <v>8</v>
      </c>
      <c r="C21" s="35" t="s">
        <v>78</v>
      </c>
      <c r="D21" s="35"/>
      <c r="E21" s="34">
        <f>IF(ISNA(VLOOKUP(D21,Table1[],2,0)),0,VLOOKUP(D21,Table1[],2,0))</f>
        <v>0</v>
      </c>
      <c r="F21" s="35"/>
      <c r="G21" s="2"/>
      <c r="H21" s="2"/>
      <c r="I21" s="2"/>
      <c r="J21" s="2"/>
    </row>
    <row r="22" spans="1:10" ht="30" customHeight="1" x14ac:dyDescent="0.25">
      <c r="A22" s="34"/>
      <c r="B22" s="34" t="s">
        <v>9</v>
      </c>
      <c r="C22" s="35" t="s">
        <v>80</v>
      </c>
      <c r="D22" s="35"/>
      <c r="E22" s="34">
        <f>IF(ISNA(VLOOKUP(D22,Table1[],2,0)),0,VLOOKUP(D22,Table1[],2,0))</f>
        <v>0</v>
      </c>
      <c r="F22" s="35"/>
      <c r="G22" s="2"/>
      <c r="H22" s="2"/>
      <c r="I22" s="2"/>
      <c r="J22" s="2"/>
    </row>
    <row r="23" spans="1:10" ht="30" customHeight="1" x14ac:dyDescent="0.25">
      <c r="A23" s="34"/>
      <c r="B23" s="34" t="s">
        <v>10</v>
      </c>
      <c r="C23" s="35" t="s">
        <v>83</v>
      </c>
      <c r="D23" s="35"/>
      <c r="E23" s="34">
        <f>IF(ISNA(VLOOKUP(D23,Table1[],2,0)),0,VLOOKUP(D23,Table1[],2,0))</f>
        <v>0</v>
      </c>
      <c r="F23" s="35"/>
      <c r="G23" s="2"/>
      <c r="H23" s="2"/>
      <c r="I23" s="2"/>
      <c r="J23" s="2"/>
    </row>
    <row r="24" spans="1:10" ht="30" customHeight="1" x14ac:dyDescent="0.25">
      <c r="A24" s="34"/>
      <c r="B24" s="34" t="s">
        <v>11</v>
      </c>
      <c r="C24" s="35" t="s">
        <v>86</v>
      </c>
      <c r="D24" s="35"/>
      <c r="E24" s="38">
        <f>IF(ISNA(VLOOKUP(D24,Table1[],2,0)),0,VLOOKUP(D24,Table1[],2,0))</f>
        <v>0</v>
      </c>
      <c r="F24" s="35"/>
      <c r="G24" s="2"/>
      <c r="H24" s="2"/>
      <c r="I24" s="2"/>
      <c r="J24" s="2"/>
    </row>
    <row r="25" spans="1:10" ht="30" customHeight="1" x14ac:dyDescent="0.25">
      <c r="A25" s="34"/>
      <c r="B25" s="34" t="s">
        <v>12</v>
      </c>
      <c r="C25" s="35" t="s">
        <v>89</v>
      </c>
      <c r="D25" s="35"/>
      <c r="E25" s="34">
        <f>IF(ISNA(VLOOKUP(D25,Table1[],2,0)),0,VLOOKUP(D25,Table1[],2,0))</f>
        <v>0</v>
      </c>
      <c r="F25" s="35"/>
      <c r="G25" s="2"/>
      <c r="H25" s="2"/>
      <c r="I25" s="2"/>
      <c r="J25" s="2"/>
    </row>
    <row r="26" spans="1:10" ht="30" customHeight="1" x14ac:dyDescent="0.25">
      <c r="A26" s="34"/>
      <c r="B26" s="34" t="s">
        <v>13</v>
      </c>
      <c r="C26" s="35" t="s">
        <v>188</v>
      </c>
      <c r="D26" s="35"/>
      <c r="E26" s="34">
        <f>IF(ISNA(VLOOKUP(D26,Table1[],2,0)),0,VLOOKUP(D26,Table1[],2,0))</f>
        <v>0</v>
      </c>
      <c r="F26" s="35"/>
      <c r="G26" s="2"/>
      <c r="H26" s="2"/>
      <c r="I26" s="2"/>
      <c r="J26" s="2"/>
    </row>
    <row r="27" spans="1:10" ht="30" customHeight="1" x14ac:dyDescent="0.25">
      <c r="A27" s="34"/>
      <c r="B27" s="34" t="s">
        <v>183</v>
      </c>
      <c r="C27" s="35" t="s">
        <v>97</v>
      </c>
      <c r="D27" s="35"/>
      <c r="E27" s="34">
        <f>IF(ISNA(VLOOKUP(D27,Table1[],2,0)),0,VLOOKUP(D27,Table1[],2,0))</f>
        <v>0</v>
      </c>
      <c r="F27" s="35"/>
      <c r="G27" s="2"/>
      <c r="H27" s="2"/>
      <c r="I27" s="2"/>
      <c r="J27" s="2"/>
    </row>
    <row r="28" spans="1:10" ht="30" customHeight="1" x14ac:dyDescent="0.25">
      <c r="A28" s="34"/>
      <c r="B28" s="34" t="s">
        <v>184</v>
      </c>
      <c r="C28" s="35" t="s">
        <v>100</v>
      </c>
      <c r="D28" s="35"/>
      <c r="E28" s="34">
        <f>IF(ISNA(VLOOKUP(D28,Table1[],2,0)),0,VLOOKUP(D28,Table1[],2,0))</f>
        <v>0</v>
      </c>
      <c r="F28" s="35"/>
      <c r="G28" s="2"/>
      <c r="H28" s="2"/>
      <c r="I28" s="2"/>
      <c r="J28" s="2"/>
    </row>
    <row r="29" spans="1:10" ht="30" customHeight="1" thickBot="1" x14ac:dyDescent="0.3">
      <c r="A29" s="36"/>
      <c r="B29" s="36" t="s">
        <v>182</v>
      </c>
      <c r="C29" s="37" t="s">
        <v>187</v>
      </c>
      <c r="D29" s="37"/>
      <c r="E29" s="36">
        <f>IF(ISNA(VLOOKUP(D29,Table1[],2,0)),0,VLOOKUP(D29,Table1[],2,0))</f>
        <v>0</v>
      </c>
      <c r="F29" s="37"/>
      <c r="G29" s="2"/>
      <c r="H29" s="2"/>
      <c r="I29" s="2"/>
      <c r="J29" s="2"/>
    </row>
    <row r="30" spans="1:10" ht="23.1" customHeight="1" thickBot="1" x14ac:dyDescent="0.3">
      <c r="A30" s="39"/>
      <c r="B30" s="39"/>
      <c r="C30" s="39"/>
      <c r="D30" s="39"/>
      <c r="E30" s="40">
        <f>E10+E20</f>
        <v>0</v>
      </c>
      <c r="F30" s="39"/>
      <c r="G30" s="2"/>
      <c r="H30" s="2"/>
      <c r="I30" s="2"/>
      <c r="J30" s="2"/>
    </row>
    <row r="31" spans="1:10" ht="15.75" x14ac:dyDescent="0.25">
      <c r="A31" s="2"/>
      <c r="B31" s="4"/>
      <c r="C31" s="2"/>
      <c r="D31" s="2"/>
      <c r="E31" s="2"/>
      <c r="F31" s="2"/>
      <c r="G31" s="2"/>
      <c r="H31" s="2"/>
      <c r="I31" s="2"/>
      <c r="J31" s="2"/>
    </row>
    <row r="32" spans="1:10" ht="15.75" x14ac:dyDescent="0.25">
      <c r="A32" s="2"/>
      <c r="B32" s="4"/>
      <c r="C32" s="2"/>
      <c r="D32" s="2"/>
      <c r="E32" s="2"/>
      <c r="F32" s="2"/>
      <c r="G32" s="2"/>
      <c r="H32" s="2"/>
      <c r="I32" s="2"/>
      <c r="J32" s="2"/>
    </row>
    <row r="33" spans="1:10" ht="15.75" x14ac:dyDescent="0.25">
      <c r="A33" s="2"/>
      <c r="B33" s="4"/>
      <c r="C33" s="2"/>
      <c r="D33" s="2"/>
      <c r="E33" s="2"/>
      <c r="F33" s="2"/>
      <c r="G33" s="2"/>
      <c r="H33" s="2"/>
      <c r="I33" s="2"/>
      <c r="J33" s="2"/>
    </row>
    <row r="34" spans="1:10" ht="15.75" x14ac:dyDescent="0.25">
      <c r="A34" s="2"/>
      <c r="B34" s="4"/>
      <c r="C34" s="2"/>
      <c r="D34" s="2"/>
      <c r="E34" s="2"/>
      <c r="F34" s="2"/>
      <c r="G34" s="2"/>
      <c r="H34" s="2"/>
      <c r="I34" s="2"/>
      <c r="J34" s="2"/>
    </row>
  </sheetData>
  <mergeCells count="1">
    <mergeCell ref="C5:D5"/>
  </mergeCells>
  <pageMargins left="0.65" right="0.65" top="0.75" bottom="0.75" header="0.3" footer="0.3"/>
  <pageSetup paperSize="9" scale="80" fitToHeight="0" orientation="landscape" r:id="rId1"/>
  <headerFooter>
    <oddHeader xml:space="preserve">&amp;C&amp;G
          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xr:uid="{925F9BBA-0DAE-460D-AB81-A0F48450DD2E}">
          <x14:formula1>
            <xm:f>Ref!$D$64:$D$66</xm:f>
          </x14:formula1>
          <xm:sqref>D11</xm:sqref>
        </x14:dataValidation>
        <x14:dataValidation type="list" allowBlank="1" showInputMessage="1" showErrorMessage="1" xr:uid="{E669BDA9-F270-401C-9357-3511CF913D4A}">
          <x14:formula1>
            <xm:f>Ref!$D$67:$D$70</xm:f>
          </x14:formula1>
          <xm:sqref>D12</xm:sqref>
        </x14:dataValidation>
        <x14:dataValidation type="list" allowBlank="1" showInputMessage="1" showErrorMessage="1" xr:uid="{8A59C23B-EE6A-4142-8732-164BE1473260}">
          <x14:formula1>
            <xm:f>Ref!$D$71:$D$74</xm:f>
          </x14:formula1>
          <xm:sqref>D13</xm:sqref>
        </x14:dataValidation>
        <x14:dataValidation type="list" allowBlank="1" showInputMessage="1" showErrorMessage="1" xr:uid="{AE48A1DE-9E7D-4B65-96C0-496EB56C304E}">
          <x14:formula1>
            <xm:f>Ref!$D$75:$D$77</xm:f>
          </x14:formula1>
          <xm:sqref>D14</xm:sqref>
        </x14:dataValidation>
        <x14:dataValidation type="list" allowBlank="1" showInputMessage="1" showErrorMessage="1" xr:uid="{2A205BDF-DCA2-4805-B229-1CCD1644571B}">
          <x14:formula1>
            <xm:f>Ref!$D$78:$D$82</xm:f>
          </x14:formula1>
          <xm:sqref>D15</xm:sqref>
        </x14:dataValidation>
        <x14:dataValidation type="list" allowBlank="1" showInputMessage="1" showErrorMessage="1" xr:uid="{FE583134-F704-467A-9F72-27807CEB1F56}">
          <x14:formula1>
            <xm:f>Ref!$D$83:$D$85</xm:f>
          </x14:formula1>
          <xm:sqref>D16</xm:sqref>
        </x14:dataValidation>
        <x14:dataValidation type="list" allowBlank="1" showInputMessage="1" showErrorMessage="1" xr:uid="{1C12B521-8734-4871-BD32-BAAA4BCFA1CE}">
          <x14:formula1>
            <xm:f>Ref!$D$86:$D$88</xm:f>
          </x14:formula1>
          <xm:sqref>D17</xm:sqref>
        </x14:dataValidation>
        <x14:dataValidation type="list" allowBlank="1" showInputMessage="1" showErrorMessage="1" xr:uid="{31AB4518-1FBD-4144-AFB5-8CFE02AEB671}">
          <x14:formula1>
            <xm:f>Ref!$D$89:$D$91</xm:f>
          </x14:formula1>
          <xm:sqref>D18</xm:sqref>
        </x14:dataValidation>
        <x14:dataValidation type="list" allowBlank="1" showInputMessage="1" showErrorMessage="1" xr:uid="{3836DE0F-EF3B-4A28-AB6B-18D7DCAD6150}">
          <x14:formula1>
            <xm:f>Ref!$D$92:$D$94</xm:f>
          </x14:formula1>
          <xm:sqref>D19</xm:sqref>
        </x14:dataValidation>
        <x14:dataValidation type="list" allowBlank="1" showInputMessage="1" showErrorMessage="1" xr:uid="{0B607BE4-208D-4401-A503-07464B60650E}">
          <x14:formula1>
            <xm:f>Ref!$D$95:$D$97</xm:f>
          </x14:formula1>
          <xm:sqref>D21</xm:sqref>
        </x14:dataValidation>
        <x14:dataValidation type="list" allowBlank="1" showInputMessage="1" showErrorMessage="1" xr:uid="{75E5EDF6-1671-4134-934F-538831B94D7D}">
          <x14:formula1>
            <xm:f>Ref!$D$98:$D$100</xm:f>
          </x14:formula1>
          <xm:sqref>D22</xm:sqref>
        </x14:dataValidation>
        <x14:dataValidation type="list" allowBlank="1" showInputMessage="1" showErrorMessage="1" xr:uid="{1FA5F797-C6FD-4E52-98E5-BD479D88C2FE}">
          <x14:formula1>
            <xm:f>Ref!$D$101:$D$103</xm:f>
          </x14:formula1>
          <xm:sqref>D23</xm:sqref>
        </x14:dataValidation>
        <x14:dataValidation type="list" allowBlank="1" showInputMessage="1" showErrorMessage="1" xr:uid="{DC633FB7-D438-4471-B59D-626BF573AB58}">
          <x14:formula1>
            <xm:f>Ref!$D$104:$D$106</xm:f>
          </x14:formula1>
          <xm:sqref>D24</xm:sqref>
        </x14:dataValidation>
        <x14:dataValidation type="list" allowBlank="1" showInputMessage="1" showErrorMessage="1" xr:uid="{7467C7ED-3FCE-4A87-98A5-B4A52D7C0912}">
          <x14:formula1>
            <xm:f>Ref!$D$107:$D$109</xm:f>
          </x14:formula1>
          <xm:sqref>D25</xm:sqref>
        </x14:dataValidation>
        <x14:dataValidation type="list" allowBlank="1" showInputMessage="1" showErrorMessage="1" xr:uid="{1CFB0C51-B980-4244-A500-C454FAD9775D}">
          <x14:formula1>
            <xm:f>Ref!$D$110:$D$112</xm:f>
          </x14:formula1>
          <xm:sqref>D26</xm:sqref>
        </x14:dataValidation>
        <x14:dataValidation type="list" allowBlank="1" showInputMessage="1" showErrorMessage="1" xr:uid="{500847B4-88C4-4BE8-A0E7-B6BA2AF2A5B7}">
          <x14:formula1>
            <xm:f>Ref!$D$113:$D$115</xm:f>
          </x14:formula1>
          <xm:sqref>D27</xm:sqref>
        </x14:dataValidation>
        <x14:dataValidation type="list" allowBlank="1" showInputMessage="1" showErrorMessage="1" xr:uid="{61917715-6855-4609-BBE3-07CE2C08FE66}">
          <x14:formula1>
            <xm:f>Ref!$D$116:$D$118</xm:f>
          </x14:formula1>
          <xm:sqref>D28</xm:sqref>
        </x14:dataValidation>
        <x14:dataValidation type="list" allowBlank="1" showInputMessage="1" showErrorMessage="1" xr:uid="{D08C9502-4791-4FFF-A9A0-D6DB4E4CA3C1}">
          <x14:formula1>
            <xm:f>Ref!$D$119:$D$121</xm:f>
          </x14:formula1>
          <xm:sqref>D29</xm:sqref>
        </x14:dataValidation>
        <x14:dataValidation type="list" allowBlank="1" showInputMessage="1" showErrorMessage="1" xr:uid="{E4E770EA-4E47-4DF9-A554-972C14A17A45}">
          <x14:formula1>
            <xm:f>Sheet1!$B$3:$B$32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DDCF5-2BF6-4552-9D08-66C646083A7A}">
  <dimension ref="B2:C32"/>
  <sheetViews>
    <sheetView topLeftCell="A19" workbookViewId="0">
      <selection activeCell="B12" sqref="B12"/>
    </sheetView>
  </sheetViews>
  <sheetFormatPr defaultRowHeight="15" x14ac:dyDescent="0.25"/>
  <cols>
    <col min="2" max="2" width="71.5703125" bestFit="1" customWidth="1"/>
    <col min="3" max="3" width="58.28515625" bestFit="1" customWidth="1"/>
  </cols>
  <sheetData>
    <row r="2" spans="2:3" x14ac:dyDescent="0.25">
      <c r="B2" t="s">
        <v>251</v>
      </c>
      <c r="C2" t="s">
        <v>0</v>
      </c>
    </row>
    <row r="3" spans="2:3" x14ac:dyDescent="0.25">
      <c r="B3" t="s">
        <v>249</v>
      </c>
      <c r="C3" t="s">
        <v>250</v>
      </c>
    </row>
    <row r="4" spans="2:3" x14ac:dyDescent="0.25">
      <c r="B4" t="s">
        <v>229</v>
      </c>
      <c r="C4" t="s">
        <v>230</v>
      </c>
    </row>
    <row r="5" spans="2:3" x14ac:dyDescent="0.25">
      <c r="B5" t="s">
        <v>237</v>
      </c>
      <c r="C5" t="s">
        <v>238</v>
      </c>
    </row>
    <row r="6" spans="2:3" x14ac:dyDescent="0.25">
      <c r="B6" t="s">
        <v>223</v>
      </c>
      <c r="C6" t="s">
        <v>224</v>
      </c>
    </row>
    <row r="7" spans="2:3" x14ac:dyDescent="0.25">
      <c r="B7" t="s">
        <v>191</v>
      </c>
      <c r="C7" t="s">
        <v>192</v>
      </c>
    </row>
    <row r="8" spans="2:3" x14ac:dyDescent="0.25">
      <c r="B8" t="s">
        <v>241</v>
      </c>
      <c r="C8" t="s">
        <v>242</v>
      </c>
    </row>
    <row r="9" spans="2:3" x14ac:dyDescent="0.25">
      <c r="B9" t="s">
        <v>245</v>
      </c>
      <c r="C9" t="s">
        <v>246</v>
      </c>
    </row>
    <row r="10" spans="2:3" x14ac:dyDescent="0.25">
      <c r="B10" t="s">
        <v>199</v>
      </c>
      <c r="C10" t="s">
        <v>200</v>
      </c>
    </row>
    <row r="11" spans="2:3" x14ac:dyDescent="0.25">
      <c r="B11" t="s">
        <v>225</v>
      </c>
      <c r="C11" t="s">
        <v>226</v>
      </c>
    </row>
    <row r="12" spans="2:3" x14ac:dyDescent="0.25">
      <c r="B12" t="s">
        <v>205</v>
      </c>
      <c r="C12" t="s">
        <v>206</v>
      </c>
    </row>
    <row r="13" spans="2:3" x14ac:dyDescent="0.25">
      <c r="B13" t="s">
        <v>221</v>
      </c>
      <c r="C13" t="s">
        <v>222</v>
      </c>
    </row>
    <row r="14" spans="2:3" x14ac:dyDescent="0.25">
      <c r="B14" t="s">
        <v>233</v>
      </c>
      <c r="C14" t="s">
        <v>234</v>
      </c>
    </row>
    <row r="15" spans="2:3" x14ac:dyDescent="0.25">
      <c r="B15" t="s">
        <v>235</v>
      </c>
      <c r="C15" t="s">
        <v>236</v>
      </c>
    </row>
    <row r="16" spans="2:3" x14ac:dyDescent="0.25">
      <c r="B16" t="s">
        <v>219</v>
      </c>
      <c r="C16" t="s">
        <v>220</v>
      </c>
    </row>
    <row r="17" spans="2:3" x14ac:dyDescent="0.25">
      <c r="B17" t="s">
        <v>197</v>
      </c>
      <c r="C17" t="s">
        <v>198</v>
      </c>
    </row>
    <row r="18" spans="2:3" x14ac:dyDescent="0.25">
      <c r="B18" t="s">
        <v>217</v>
      </c>
      <c r="C18" t="s">
        <v>218</v>
      </c>
    </row>
    <row r="19" spans="2:3" x14ac:dyDescent="0.25">
      <c r="B19" t="s">
        <v>231</v>
      </c>
      <c r="C19" t="s">
        <v>232</v>
      </c>
    </row>
    <row r="20" spans="2:3" x14ac:dyDescent="0.25">
      <c r="B20" t="s">
        <v>195</v>
      </c>
      <c r="C20" t="s">
        <v>196</v>
      </c>
    </row>
    <row r="21" spans="2:3" x14ac:dyDescent="0.25">
      <c r="B21" t="s">
        <v>201</v>
      </c>
      <c r="C21" t="s">
        <v>202</v>
      </c>
    </row>
    <row r="22" spans="2:3" x14ac:dyDescent="0.25">
      <c r="B22" t="s">
        <v>193</v>
      </c>
      <c r="C22" t="s">
        <v>194</v>
      </c>
    </row>
    <row r="23" spans="2:3" x14ac:dyDescent="0.25">
      <c r="B23" t="s">
        <v>207</v>
      </c>
      <c r="C23" t="s">
        <v>208</v>
      </c>
    </row>
    <row r="24" spans="2:3" x14ac:dyDescent="0.25">
      <c r="B24" t="s">
        <v>213</v>
      </c>
      <c r="C24" t="s">
        <v>214</v>
      </c>
    </row>
    <row r="25" spans="2:3" x14ac:dyDescent="0.25">
      <c r="B25" t="s">
        <v>211</v>
      </c>
      <c r="C25" t="s">
        <v>212</v>
      </c>
    </row>
    <row r="26" spans="2:3" x14ac:dyDescent="0.25">
      <c r="B26" t="s">
        <v>215</v>
      </c>
      <c r="C26" t="s">
        <v>216</v>
      </c>
    </row>
    <row r="27" spans="2:3" x14ac:dyDescent="0.25">
      <c r="B27" t="s">
        <v>247</v>
      </c>
      <c r="C27" t="s">
        <v>248</v>
      </c>
    </row>
    <row r="28" spans="2:3" x14ac:dyDescent="0.25">
      <c r="B28" t="s">
        <v>203</v>
      </c>
      <c r="C28" t="s">
        <v>204</v>
      </c>
    </row>
    <row r="29" spans="2:3" x14ac:dyDescent="0.25">
      <c r="B29" t="s">
        <v>239</v>
      </c>
      <c r="C29" t="s">
        <v>240</v>
      </c>
    </row>
    <row r="30" spans="2:3" x14ac:dyDescent="0.25">
      <c r="B30" t="s">
        <v>227</v>
      </c>
      <c r="C30" t="s">
        <v>228</v>
      </c>
    </row>
    <row r="31" spans="2:3" x14ac:dyDescent="0.25">
      <c r="B31" t="s">
        <v>209</v>
      </c>
      <c r="C31" t="s">
        <v>210</v>
      </c>
    </row>
    <row r="32" spans="2:3" x14ac:dyDescent="0.25">
      <c r="B32" t="s">
        <v>243</v>
      </c>
      <c r="C32" t="s">
        <v>244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7DA2A-D84E-492E-82F5-7CC73A1DB7F3}">
  <dimension ref="A2:E121"/>
  <sheetViews>
    <sheetView topLeftCell="A24" zoomScale="80" zoomScaleNormal="80" workbookViewId="0">
      <selection activeCell="D68" sqref="D68"/>
    </sheetView>
  </sheetViews>
  <sheetFormatPr defaultRowHeight="15.75" x14ac:dyDescent="0.25"/>
  <cols>
    <col min="1" max="1" width="12.42578125" style="6" customWidth="1"/>
    <col min="2" max="2" width="18" style="6" customWidth="1"/>
    <col min="3" max="3" width="17.140625" style="2" customWidth="1"/>
    <col min="4" max="4" width="41.140625" style="2" customWidth="1"/>
    <col min="5" max="5" width="8.85546875" style="4"/>
  </cols>
  <sheetData>
    <row r="2" spans="1:5" ht="28.35" customHeight="1" thickBot="1" x14ac:dyDescent="0.3">
      <c r="A2" s="5" t="s">
        <v>142</v>
      </c>
      <c r="B2" s="7" t="s">
        <v>139</v>
      </c>
      <c r="C2" s="7" t="s">
        <v>140</v>
      </c>
      <c r="D2" s="25" t="s">
        <v>141</v>
      </c>
      <c r="E2" s="26" t="s">
        <v>39</v>
      </c>
    </row>
    <row r="3" spans="1:5" ht="47.25" x14ac:dyDescent="0.25">
      <c r="A3" s="85" t="s">
        <v>138</v>
      </c>
      <c r="B3" s="90" t="s">
        <v>2</v>
      </c>
      <c r="C3" s="87"/>
      <c r="D3" s="13" t="s">
        <v>252</v>
      </c>
      <c r="E3" s="20">
        <v>2</v>
      </c>
    </row>
    <row r="4" spans="1:5" x14ac:dyDescent="0.25">
      <c r="A4" s="85"/>
      <c r="B4" s="85"/>
      <c r="C4" s="88"/>
      <c r="D4" s="14" t="s">
        <v>34</v>
      </c>
      <c r="E4" s="21">
        <v>1</v>
      </c>
    </row>
    <row r="5" spans="1:5" ht="32.25" thickBot="1" x14ac:dyDescent="0.3">
      <c r="A5" s="85"/>
      <c r="B5" s="86"/>
      <c r="C5" s="89"/>
      <c r="D5" s="15" t="s">
        <v>35</v>
      </c>
      <c r="E5" s="22">
        <v>0.5</v>
      </c>
    </row>
    <row r="6" spans="1:5" ht="63" x14ac:dyDescent="0.25">
      <c r="A6" s="85"/>
      <c r="B6" s="90" t="s">
        <v>3</v>
      </c>
      <c r="C6" s="87"/>
      <c r="D6" s="13" t="s">
        <v>143</v>
      </c>
      <c r="E6" s="20">
        <v>4</v>
      </c>
    </row>
    <row r="7" spans="1:5" ht="47.25" x14ac:dyDescent="0.25">
      <c r="A7" s="85"/>
      <c r="B7" s="85"/>
      <c r="C7" s="88"/>
      <c r="D7" s="14" t="s">
        <v>144</v>
      </c>
      <c r="E7" s="21">
        <v>3</v>
      </c>
    </row>
    <row r="8" spans="1:5" ht="16.5" thickBot="1" x14ac:dyDescent="0.3">
      <c r="A8" s="85"/>
      <c r="B8" s="86"/>
      <c r="C8" s="89"/>
      <c r="D8" s="15" t="s">
        <v>37</v>
      </c>
      <c r="E8" s="22">
        <v>1</v>
      </c>
    </row>
    <row r="9" spans="1:5" ht="63" x14ac:dyDescent="0.25">
      <c r="A9" s="85"/>
      <c r="B9" s="91" t="s">
        <v>38</v>
      </c>
      <c r="C9" s="80" t="s">
        <v>14</v>
      </c>
      <c r="D9" s="16" t="s">
        <v>145</v>
      </c>
      <c r="E9" s="23">
        <v>6</v>
      </c>
    </row>
    <row r="10" spans="1:5" ht="47.25" x14ac:dyDescent="0.25">
      <c r="A10" s="85"/>
      <c r="B10" s="85"/>
      <c r="C10" s="81"/>
      <c r="D10" s="14" t="s">
        <v>146</v>
      </c>
      <c r="E10" s="21">
        <v>4</v>
      </c>
    </row>
    <row r="11" spans="1:5" ht="63" x14ac:dyDescent="0.25">
      <c r="A11" s="85"/>
      <c r="B11" s="85"/>
      <c r="C11" s="81"/>
      <c r="D11" s="14" t="s">
        <v>40</v>
      </c>
      <c r="E11" s="21">
        <v>2</v>
      </c>
    </row>
    <row r="12" spans="1:5" ht="31.5" x14ac:dyDescent="0.25">
      <c r="A12" s="85"/>
      <c r="B12" s="85"/>
      <c r="C12" s="81"/>
      <c r="D12" s="14" t="s">
        <v>41</v>
      </c>
      <c r="E12" s="21">
        <v>1</v>
      </c>
    </row>
    <row r="13" spans="1:5" ht="16.5" thickBot="1" x14ac:dyDescent="0.3">
      <c r="A13" s="85"/>
      <c r="B13" s="85"/>
      <c r="C13" s="82"/>
      <c r="D13" s="17" t="s">
        <v>42</v>
      </c>
      <c r="E13" s="24">
        <v>0</v>
      </c>
    </row>
    <row r="14" spans="1:5" ht="63" x14ac:dyDescent="0.25">
      <c r="A14" s="85"/>
      <c r="B14" s="85"/>
      <c r="C14" s="83" t="s">
        <v>43</v>
      </c>
      <c r="D14" s="13" t="s">
        <v>147</v>
      </c>
      <c r="E14" s="20">
        <v>3</v>
      </c>
    </row>
    <row r="15" spans="1:5" ht="47.25" x14ac:dyDescent="0.25">
      <c r="A15" s="85"/>
      <c r="B15" s="85"/>
      <c r="C15" s="81"/>
      <c r="D15" s="14" t="s">
        <v>148</v>
      </c>
      <c r="E15" s="21">
        <v>2</v>
      </c>
    </row>
    <row r="16" spans="1:5" ht="63.75" thickBot="1" x14ac:dyDescent="0.3">
      <c r="A16" s="85"/>
      <c r="B16" s="85"/>
      <c r="C16" s="84"/>
      <c r="D16" s="15" t="s">
        <v>149</v>
      </c>
      <c r="E16" s="22">
        <v>0</v>
      </c>
    </row>
    <row r="17" spans="1:5" ht="63" x14ac:dyDescent="0.25">
      <c r="A17" s="85"/>
      <c r="B17" s="85"/>
      <c r="C17" s="83" t="s">
        <v>16</v>
      </c>
      <c r="D17" s="13" t="s">
        <v>44</v>
      </c>
      <c r="E17" s="20">
        <v>5</v>
      </c>
    </row>
    <row r="18" spans="1:5" ht="63" x14ac:dyDescent="0.25">
      <c r="A18" s="85"/>
      <c r="B18" s="85"/>
      <c r="C18" s="81"/>
      <c r="D18" s="14" t="s">
        <v>45</v>
      </c>
      <c r="E18" s="21">
        <v>3</v>
      </c>
    </row>
    <row r="19" spans="1:5" ht="63.75" thickBot="1" x14ac:dyDescent="0.3">
      <c r="A19" s="85"/>
      <c r="B19" s="85"/>
      <c r="C19" s="84"/>
      <c r="D19" s="15" t="s">
        <v>150</v>
      </c>
      <c r="E19" s="22">
        <v>1</v>
      </c>
    </row>
    <row r="20" spans="1:5" ht="47.25" x14ac:dyDescent="0.25">
      <c r="A20" s="85"/>
      <c r="B20" s="85"/>
      <c r="C20" s="80" t="s">
        <v>17</v>
      </c>
      <c r="D20" s="16" t="s">
        <v>151</v>
      </c>
      <c r="E20" s="23">
        <v>1</v>
      </c>
    </row>
    <row r="21" spans="1:5" x14ac:dyDescent="0.25">
      <c r="A21" s="85"/>
      <c r="B21" s="85"/>
      <c r="C21" s="81"/>
      <c r="D21" s="14" t="s">
        <v>46</v>
      </c>
      <c r="E21" s="21">
        <v>0.5</v>
      </c>
    </row>
    <row r="22" spans="1:5" ht="16.5" thickBot="1" x14ac:dyDescent="0.3">
      <c r="A22" s="85"/>
      <c r="B22" s="85"/>
      <c r="C22" s="82"/>
      <c r="D22" s="17" t="s">
        <v>47</v>
      </c>
      <c r="E22" s="24">
        <v>0</v>
      </c>
    </row>
    <row r="23" spans="1:5" ht="31.5" x14ac:dyDescent="0.25">
      <c r="A23" s="85"/>
      <c r="B23" s="85"/>
      <c r="C23" s="83" t="s">
        <v>48</v>
      </c>
      <c r="D23" s="13" t="s">
        <v>153</v>
      </c>
      <c r="E23" s="20">
        <v>2</v>
      </c>
    </row>
    <row r="24" spans="1:5" ht="31.5" x14ac:dyDescent="0.25">
      <c r="A24" s="85"/>
      <c r="B24" s="85"/>
      <c r="C24" s="81"/>
      <c r="D24" s="14" t="s">
        <v>152</v>
      </c>
      <c r="E24" s="21">
        <v>1</v>
      </c>
    </row>
    <row r="25" spans="1:5" ht="32.25" thickBot="1" x14ac:dyDescent="0.3">
      <c r="A25" s="85"/>
      <c r="B25" s="85"/>
      <c r="C25" s="84"/>
      <c r="D25" s="15" t="s">
        <v>176</v>
      </c>
      <c r="E25" s="22">
        <v>0</v>
      </c>
    </row>
    <row r="26" spans="1:5" ht="31.5" x14ac:dyDescent="0.25">
      <c r="A26" s="85"/>
      <c r="B26" s="85"/>
      <c r="C26" s="83" t="s">
        <v>19</v>
      </c>
      <c r="D26" s="13" t="s">
        <v>155</v>
      </c>
      <c r="E26" s="20">
        <v>2</v>
      </c>
    </row>
    <row r="27" spans="1:5" ht="47.25" x14ac:dyDescent="0.25">
      <c r="A27" s="85"/>
      <c r="B27" s="85"/>
      <c r="C27" s="81"/>
      <c r="D27" s="14" t="s">
        <v>154</v>
      </c>
      <c r="E27" s="21">
        <v>1</v>
      </c>
    </row>
    <row r="28" spans="1:5" ht="32.25" thickBot="1" x14ac:dyDescent="0.3">
      <c r="A28" s="85"/>
      <c r="B28" s="85"/>
      <c r="C28" s="84"/>
      <c r="D28" s="15" t="s">
        <v>156</v>
      </c>
      <c r="E28" s="22">
        <v>0.5</v>
      </c>
    </row>
    <row r="29" spans="1:5" x14ac:dyDescent="0.25">
      <c r="A29" s="85"/>
      <c r="B29" s="85" t="s">
        <v>4</v>
      </c>
      <c r="C29" s="83" t="s">
        <v>21</v>
      </c>
      <c r="D29" s="13" t="s">
        <v>103</v>
      </c>
      <c r="E29" s="20">
        <v>1</v>
      </c>
    </row>
    <row r="30" spans="1:5" ht="16.5" thickBot="1" x14ac:dyDescent="0.3">
      <c r="A30" s="85"/>
      <c r="B30" s="85"/>
      <c r="C30" s="84"/>
      <c r="D30" s="15" t="s">
        <v>104</v>
      </c>
      <c r="E30" s="22">
        <v>0.5</v>
      </c>
    </row>
    <row r="31" spans="1:5" x14ac:dyDescent="0.25">
      <c r="A31" s="85"/>
      <c r="B31" s="85"/>
      <c r="C31" s="80" t="s">
        <v>22</v>
      </c>
      <c r="D31" s="16" t="s">
        <v>105</v>
      </c>
      <c r="E31" s="23">
        <v>1</v>
      </c>
    </row>
    <row r="32" spans="1:5" x14ac:dyDescent="0.25">
      <c r="A32" s="85"/>
      <c r="B32" s="85"/>
      <c r="C32" s="81"/>
      <c r="D32" s="14" t="s">
        <v>106</v>
      </c>
      <c r="E32" s="21">
        <v>0.5</v>
      </c>
    </row>
    <row r="33" spans="1:5" ht="16.5" thickBot="1" x14ac:dyDescent="0.3">
      <c r="A33" s="85"/>
      <c r="B33" s="85"/>
      <c r="C33" s="82"/>
      <c r="D33" s="17" t="s">
        <v>104</v>
      </c>
      <c r="E33" s="24">
        <v>0</v>
      </c>
    </row>
    <row r="34" spans="1:5" x14ac:dyDescent="0.25">
      <c r="A34" s="85"/>
      <c r="B34" s="85"/>
      <c r="C34" s="83" t="s">
        <v>23</v>
      </c>
      <c r="D34" s="13" t="s">
        <v>105</v>
      </c>
      <c r="E34" s="20">
        <v>1</v>
      </c>
    </row>
    <row r="35" spans="1:5" x14ac:dyDescent="0.25">
      <c r="A35" s="85"/>
      <c r="B35" s="85"/>
      <c r="C35" s="81"/>
      <c r="D35" s="14" t="s">
        <v>106</v>
      </c>
      <c r="E35" s="21">
        <v>0.5</v>
      </c>
    </row>
    <row r="36" spans="1:5" ht="16.5" thickBot="1" x14ac:dyDescent="0.3">
      <c r="A36" s="85"/>
      <c r="B36" s="85"/>
      <c r="C36" s="84"/>
      <c r="D36" s="15" t="s">
        <v>104</v>
      </c>
      <c r="E36" s="22">
        <v>0</v>
      </c>
    </row>
    <row r="37" spans="1:5" x14ac:dyDescent="0.25">
      <c r="A37" s="85"/>
      <c r="B37" s="85"/>
      <c r="C37" s="80" t="s">
        <v>24</v>
      </c>
      <c r="D37" s="16" t="s">
        <v>107</v>
      </c>
      <c r="E37" s="23">
        <v>1</v>
      </c>
    </row>
    <row r="38" spans="1:5" ht="32.25" thickBot="1" x14ac:dyDescent="0.3">
      <c r="A38" s="85"/>
      <c r="B38" s="85"/>
      <c r="C38" s="82"/>
      <c r="D38" s="17" t="s">
        <v>108</v>
      </c>
      <c r="E38" s="24">
        <v>0.5</v>
      </c>
    </row>
    <row r="39" spans="1:5" x14ac:dyDescent="0.25">
      <c r="A39" s="85"/>
      <c r="B39" s="85"/>
      <c r="C39" s="83" t="s">
        <v>109</v>
      </c>
      <c r="D39" s="13" t="s">
        <v>110</v>
      </c>
      <c r="E39" s="20">
        <v>2</v>
      </c>
    </row>
    <row r="40" spans="1:5" x14ac:dyDescent="0.25">
      <c r="A40" s="85"/>
      <c r="B40" s="85"/>
      <c r="C40" s="81"/>
      <c r="D40" s="14" t="s">
        <v>111</v>
      </c>
      <c r="E40" s="21">
        <v>1</v>
      </c>
    </row>
    <row r="41" spans="1:5" ht="16.5" thickBot="1" x14ac:dyDescent="0.3">
      <c r="A41" s="85"/>
      <c r="B41" s="85"/>
      <c r="C41" s="84"/>
      <c r="D41" s="15" t="s">
        <v>112</v>
      </c>
      <c r="E41" s="22">
        <v>0</v>
      </c>
    </row>
    <row r="42" spans="1:5" x14ac:dyDescent="0.25">
      <c r="A42" s="85"/>
      <c r="B42" s="85"/>
      <c r="C42" s="80" t="s">
        <v>113</v>
      </c>
      <c r="D42" s="16" t="s">
        <v>114</v>
      </c>
      <c r="E42" s="23">
        <v>1</v>
      </c>
    </row>
    <row r="43" spans="1:5" ht="16.5" thickBot="1" x14ac:dyDescent="0.3">
      <c r="A43" s="85"/>
      <c r="B43" s="85"/>
      <c r="C43" s="82"/>
      <c r="D43" s="17" t="s">
        <v>115</v>
      </c>
      <c r="E43" s="24">
        <v>0</v>
      </c>
    </row>
    <row r="44" spans="1:5" ht="31.5" x14ac:dyDescent="0.25">
      <c r="A44" s="85"/>
      <c r="B44" s="85" t="s">
        <v>116</v>
      </c>
      <c r="C44" s="83" t="s">
        <v>27</v>
      </c>
      <c r="D44" s="13" t="s">
        <v>117</v>
      </c>
      <c r="E44" s="20">
        <v>1</v>
      </c>
    </row>
    <row r="45" spans="1:5" ht="31.5" x14ac:dyDescent="0.25">
      <c r="A45" s="85"/>
      <c r="B45" s="85"/>
      <c r="C45" s="81"/>
      <c r="D45" s="14" t="s">
        <v>118</v>
      </c>
      <c r="E45" s="21">
        <v>0.5</v>
      </c>
    </row>
    <row r="46" spans="1:5" ht="32.25" thickBot="1" x14ac:dyDescent="0.3">
      <c r="A46" s="85"/>
      <c r="B46" s="85"/>
      <c r="C46" s="84"/>
      <c r="D46" s="15" t="s">
        <v>119</v>
      </c>
      <c r="E46" s="22">
        <v>0</v>
      </c>
    </row>
    <row r="47" spans="1:5" x14ac:dyDescent="0.25">
      <c r="A47" s="85"/>
      <c r="B47" s="85"/>
      <c r="C47" s="80" t="s">
        <v>120</v>
      </c>
      <c r="D47" s="16" t="s">
        <v>121</v>
      </c>
      <c r="E47" s="23">
        <v>1</v>
      </c>
    </row>
    <row r="48" spans="1:5" x14ac:dyDescent="0.25">
      <c r="A48" s="85"/>
      <c r="B48" s="85"/>
      <c r="C48" s="81"/>
      <c r="D48" s="14" t="s">
        <v>122</v>
      </c>
      <c r="E48" s="21">
        <v>0.5</v>
      </c>
    </row>
    <row r="49" spans="1:5" ht="16.5" thickBot="1" x14ac:dyDescent="0.3">
      <c r="A49" s="85"/>
      <c r="B49" s="85"/>
      <c r="C49" s="82"/>
      <c r="D49" s="17" t="s">
        <v>123</v>
      </c>
      <c r="E49" s="24">
        <v>0</v>
      </c>
    </row>
    <row r="50" spans="1:5" x14ac:dyDescent="0.25">
      <c r="A50" s="85"/>
      <c r="B50" s="85"/>
      <c r="C50" s="83" t="s">
        <v>29</v>
      </c>
      <c r="D50" s="13" t="s">
        <v>124</v>
      </c>
      <c r="E50" s="20">
        <v>1</v>
      </c>
    </row>
    <row r="51" spans="1:5" ht="16.5" thickBot="1" x14ac:dyDescent="0.3">
      <c r="A51" s="85"/>
      <c r="B51" s="85"/>
      <c r="C51" s="84"/>
      <c r="D51" s="15" t="s">
        <v>125</v>
      </c>
      <c r="E51" s="22">
        <v>0</v>
      </c>
    </row>
    <row r="52" spans="1:5" ht="47.25" x14ac:dyDescent="0.25">
      <c r="A52" s="85"/>
      <c r="B52" s="85"/>
      <c r="C52" s="80" t="s">
        <v>126</v>
      </c>
      <c r="D52" s="16" t="s">
        <v>157</v>
      </c>
      <c r="E52" s="23">
        <v>2</v>
      </c>
    </row>
    <row r="53" spans="1:5" ht="47.25" x14ac:dyDescent="0.25">
      <c r="A53" s="85"/>
      <c r="B53" s="85"/>
      <c r="C53" s="81"/>
      <c r="D53" s="14" t="s">
        <v>158</v>
      </c>
      <c r="E53" s="21">
        <v>1</v>
      </c>
    </row>
    <row r="54" spans="1:5" ht="32.25" thickBot="1" x14ac:dyDescent="0.3">
      <c r="A54" s="85"/>
      <c r="B54" s="85"/>
      <c r="C54" s="82"/>
      <c r="D54" s="17" t="s">
        <v>127</v>
      </c>
      <c r="E54" s="24">
        <v>0</v>
      </c>
    </row>
    <row r="55" spans="1:5" ht="31.5" x14ac:dyDescent="0.25">
      <c r="A55" s="85"/>
      <c r="B55" s="85" t="s">
        <v>6</v>
      </c>
      <c r="C55" s="83" t="s">
        <v>31</v>
      </c>
      <c r="D55" s="13" t="s">
        <v>159</v>
      </c>
      <c r="E55" s="20">
        <v>3</v>
      </c>
    </row>
    <row r="56" spans="1:5" ht="31.5" x14ac:dyDescent="0.25">
      <c r="A56" s="85"/>
      <c r="B56" s="85"/>
      <c r="C56" s="81"/>
      <c r="D56" s="14" t="s">
        <v>128</v>
      </c>
      <c r="E56" s="21">
        <v>2</v>
      </c>
    </row>
    <row r="57" spans="1:5" ht="32.25" thickBot="1" x14ac:dyDescent="0.3">
      <c r="A57" s="85"/>
      <c r="B57" s="85"/>
      <c r="C57" s="84"/>
      <c r="D57" s="15" t="s">
        <v>129</v>
      </c>
      <c r="E57" s="22">
        <v>1</v>
      </c>
    </row>
    <row r="58" spans="1:5" ht="31.5" x14ac:dyDescent="0.25">
      <c r="A58" s="85"/>
      <c r="B58" s="85"/>
      <c r="C58" s="83" t="s">
        <v>130</v>
      </c>
      <c r="D58" s="13" t="s">
        <v>131</v>
      </c>
      <c r="E58" s="20">
        <v>8</v>
      </c>
    </row>
    <row r="59" spans="1:5" ht="31.5" x14ac:dyDescent="0.25">
      <c r="A59" s="85"/>
      <c r="B59" s="85"/>
      <c r="C59" s="81"/>
      <c r="D59" s="14" t="s">
        <v>132</v>
      </c>
      <c r="E59" s="21">
        <v>6</v>
      </c>
    </row>
    <row r="60" spans="1:5" ht="32.25" thickBot="1" x14ac:dyDescent="0.3">
      <c r="A60" s="85"/>
      <c r="B60" s="85"/>
      <c r="C60" s="84"/>
      <c r="D60" s="15" t="s">
        <v>133</v>
      </c>
      <c r="E60" s="22">
        <v>4</v>
      </c>
    </row>
    <row r="61" spans="1:5" x14ac:dyDescent="0.25">
      <c r="A61" s="85"/>
      <c r="B61" s="85"/>
      <c r="C61" s="80" t="s">
        <v>134</v>
      </c>
      <c r="D61" s="16" t="s">
        <v>135</v>
      </c>
      <c r="E61" s="23">
        <v>1</v>
      </c>
    </row>
    <row r="62" spans="1:5" ht="31.5" x14ac:dyDescent="0.25">
      <c r="A62" s="85"/>
      <c r="B62" s="85"/>
      <c r="C62" s="81"/>
      <c r="D62" s="14" t="s">
        <v>136</v>
      </c>
      <c r="E62" s="21">
        <v>0.5</v>
      </c>
    </row>
    <row r="63" spans="1:5" ht="32.25" thickBot="1" x14ac:dyDescent="0.3">
      <c r="A63" s="85"/>
      <c r="B63" s="85"/>
      <c r="C63" s="82"/>
      <c r="D63" s="17" t="s">
        <v>137</v>
      </c>
      <c r="E63" s="24">
        <v>0</v>
      </c>
    </row>
    <row r="64" spans="1:5" ht="31.5" x14ac:dyDescent="0.25">
      <c r="A64" s="85"/>
      <c r="B64" s="85" t="s">
        <v>175</v>
      </c>
      <c r="C64" s="83" t="s">
        <v>49</v>
      </c>
      <c r="D64" s="13" t="s">
        <v>50</v>
      </c>
      <c r="E64" s="20">
        <v>4</v>
      </c>
    </row>
    <row r="65" spans="1:5" ht="31.5" x14ac:dyDescent="0.25">
      <c r="A65" s="85"/>
      <c r="B65" s="85"/>
      <c r="C65" s="81"/>
      <c r="D65" s="14" t="s">
        <v>160</v>
      </c>
      <c r="E65" s="21">
        <v>3</v>
      </c>
    </row>
    <row r="66" spans="1:5" ht="48" thickBot="1" x14ac:dyDescent="0.3">
      <c r="A66" s="85"/>
      <c r="B66" s="85"/>
      <c r="C66" s="84"/>
      <c r="D66" s="18" t="s">
        <v>177</v>
      </c>
      <c r="E66" s="22">
        <v>1</v>
      </c>
    </row>
    <row r="67" spans="1:5" ht="31.5" x14ac:dyDescent="0.25">
      <c r="A67" s="85"/>
      <c r="B67" s="85"/>
      <c r="C67" s="80" t="s">
        <v>51</v>
      </c>
      <c r="D67" s="16" t="s">
        <v>52</v>
      </c>
      <c r="E67" s="23">
        <v>8</v>
      </c>
    </row>
    <row r="68" spans="1:5" ht="31.5" x14ac:dyDescent="0.25">
      <c r="A68" s="85"/>
      <c r="B68" s="85"/>
      <c r="C68" s="81"/>
      <c r="D68" s="14" t="s">
        <v>161</v>
      </c>
      <c r="E68" s="21">
        <v>6</v>
      </c>
    </row>
    <row r="69" spans="1:5" ht="31.5" x14ac:dyDescent="0.25">
      <c r="A69" s="85"/>
      <c r="B69" s="85"/>
      <c r="C69" s="81"/>
      <c r="D69" s="14" t="s">
        <v>53</v>
      </c>
      <c r="E69" s="21">
        <v>3</v>
      </c>
    </row>
    <row r="70" spans="1:5" ht="32.25" thickBot="1" x14ac:dyDescent="0.3">
      <c r="A70" s="85"/>
      <c r="B70" s="85"/>
      <c r="C70" s="82"/>
      <c r="D70" s="17" t="s">
        <v>54</v>
      </c>
      <c r="E70" s="24">
        <v>1</v>
      </c>
    </row>
    <row r="71" spans="1:5" ht="47.25" x14ac:dyDescent="0.25">
      <c r="A71" s="85"/>
      <c r="B71" s="85"/>
      <c r="C71" s="83" t="s">
        <v>55</v>
      </c>
      <c r="D71" s="13" t="s">
        <v>162</v>
      </c>
      <c r="E71" s="20">
        <v>6</v>
      </c>
    </row>
    <row r="72" spans="1:5" ht="47.25" x14ac:dyDescent="0.25">
      <c r="A72" s="85"/>
      <c r="B72" s="85"/>
      <c r="C72" s="81"/>
      <c r="D72" s="14" t="s">
        <v>163</v>
      </c>
      <c r="E72" s="21">
        <v>4</v>
      </c>
    </row>
    <row r="73" spans="1:5" ht="47.25" x14ac:dyDescent="0.25">
      <c r="A73" s="85"/>
      <c r="B73" s="85"/>
      <c r="C73" s="81"/>
      <c r="D73" s="14" t="s">
        <v>164</v>
      </c>
      <c r="E73" s="21">
        <v>2</v>
      </c>
    </row>
    <row r="74" spans="1:5" ht="48" thickBot="1" x14ac:dyDescent="0.3">
      <c r="A74" s="85"/>
      <c r="B74" s="85"/>
      <c r="C74" s="84"/>
      <c r="D74" s="15" t="s">
        <v>165</v>
      </c>
      <c r="E74" s="22">
        <v>0.5</v>
      </c>
    </row>
    <row r="75" spans="1:5" x14ac:dyDescent="0.25">
      <c r="A75" s="85"/>
      <c r="B75" s="85"/>
      <c r="C75" s="80" t="s">
        <v>56</v>
      </c>
      <c r="D75" s="16" t="s">
        <v>57</v>
      </c>
      <c r="E75" s="23">
        <v>1</v>
      </c>
    </row>
    <row r="76" spans="1:5" x14ac:dyDescent="0.25">
      <c r="A76" s="85"/>
      <c r="B76" s="85"/>
      <c r="C76" s="81"/>
      <c r="D76" s="14" t="s">
        <v>58</v>
      </c>
      <c r="E76" s="21">
        <v>0.5</v>
      </c>
    </row>
    <row r="77" spans="1:5" ht="16.5" thickBot="1" x14ac:dyDescent="0.3">
      <c r="A77" s="85"/>
      <c r="B77" s="85"/>
      <c r="C77" s="82"/>
      <c r="D77" s="17" t="s">
        <v>59</v>
      </c>
      <c r="E77" s="24">
        <v>0</v>
      </c>
    </row>
    <row r="78" spans="1:5" x14ac:dyDescent="0.25">
      <c r="A78" s="85"/>
      <c r="B78" s="85"/>
      <c r="C78" s="83" t="s">
        <v>60</v>
      </c>
      <c r="D78" s="13" t="s">
        <v>61</v>
      </c>
      <c r="E78" s="20">
        <v>8</v>
      </c>
    </row>
    <row r="79" spans="1:5" x14ac:dyDescent="0.25">
      <c r="A79" s="85"/>
      <c r="B79" s="85"/>
      <c r="C79" s="81"/>
      <c r="D79" s="14" t="s">
        <v>62</v>
      </c>
      <c r="E79" s="21">
        <v>6</v>
      </c>
    </row>
    <row r="80" spans="1:5" x14ac:dyDescent="0.25">
      <c r="A80" s="85"/>
      <c r="B80" s="85"/>
      <c r="C80" s="81"/>
      <c r="D80" s="14" t="s">
        <v>63</v>
      </c>
      <c r="E80" s="21">
        <v>4</v>
      </c>
    </row>
    <row r="81" spans="1:5" x14ac:dyDescent="0.25">
      <c r="A81" s="85"/>
      <c r="B81" s="85"/>
      <c r="C81" s="81"/>
      <c r="D81" s="14" t="s">
        <v>64</v>
      </c>
      <c r="E81" s="21">
        <v>2</v>
      </c>
    </row>
    <row r="82" spans="1:5" ht="16.5" thickBot="1" x14ac:dyDescent="0.3">
      <c r="A82" s="85"/>
      <c r="B82" s="85"/>
      <c r="C82" s="84"/>
      <c r="D82" s="15" t="s">
        <v>65</v>
      </c>
      <c r="E82" s="22">
        <v>1</v>
      </c>
    </row>
    <row r="83" spans="1:5" x14ac:dyDescent="0.25">
      <c r="A83" s="85"/>
      <c r="B83" s="85"/>
      <c r="C83" s="80" t="s">
        <v>66</v>
      </c>
      <c r="D83" s="16" t="s">
        <v>67</v>
      </c>
      <c r="E83" s="23">
        <v>3</v>
      </c>
    </row>
    <row r="84" spans="1:5" x14ac:dyDescent="0.25">
      <c r="A84" s="85"/>
      <c r="B84" s="85"/>
      <c r="C84" s="81"/>
      <c r="D84" s="14" t="s">
        <v>68</v>
      </c>
      <c r="E84" s="21">
        <v>2</v>
      </c>
    </row>
    <row r="85" spans="1:5" ht="16.5" thickBot="1" x14ac:dyDescent="0.3">
      <c r="A85" s="85"/>
      <c r="B85" s="85"/>
      <c r="C85" s="82"/>
      <c r="D85" s="17" t="s">
        <v>69</v>
      </c>
      <c r="E85" s="24">
        <v>1</v>
      </c>
    </row>
    <row r="86" spans="1:5" x14ac:dyDescent="0.25">
      <c r="A86" s="85"/>
      <c r="B86" s="85"/>
      <c r="C86" s="83" t="s">
        <v>70</v>
      </c>
      <c r="D86" s="13" t="s">
        <v>67</v>
      </c>
      <c r="E86" s="20">
        <v>3</v>
      </c>
    </row>
    <row r="87" spans="1:5" x14ac:dyDescent="0.25">
      <c r="A87" s="85"/>
      <c r="B87" s="85"/>
      <c r="C87" s="81"/>
      <c r="D87" s="14" t="s">
        <v>68</v>
      </c>
      <c r="E87" s="21">
        <v>2</v>
      </c>
    </row>
    <row r="88" spans="1:5" ht="16.5" thickBot="1" x14ac:dyDescent="0.3">
      <c r="A88" s="85"/>
      <c r="B88" s="85"/>
      <c r="C88" s="84"/>
      <c r="D88" s="15" t="s">
        <v>69</v>
      </c>
      <c r="E88" s="22">
        <v>1</v>
      </c>
    </row>
    <row r="89" spans="1:5" x14ac:dyDescent="0.25">
      <c r="A89" s="85"/>
      <c r="B89" s="85"/>
      <c r="C89" s="80" t="s">
        <v>71</v>
      </c>
      <c r="D89" s="16" t="s">
        <v>72</v>
      </c>
      <c r="E89" s="23">
        <v>5</v>
      </c>
    </row>
    <row r="90" spans="1:5" x14ac:dyDescent="0.25">
      <c r="A90" s="85"/>
      <c r="B90" s="85"/>
      <c r="C90" s="81"/>
      <c r="D90" s="14" t="s">
        <v>73</v>
      </c>
      <c r="E90" s="21">
        <v>3</v>
      </c>
    </row>
    <row r="91" spans="1:5" ht="16.5" thickBot="1" x14ac:dyDescent="0.3">
      <c r="A91" s="85"/>
      <c r="B91" s="85"/>
      <c r="C91" s="82"/>
      <c r="D91" s="17" t="s">
        <v>74</v>
      </c>
      <c r="E91" s="24">
        <v>1</v>
      </c>
    </row>
    <row r="92" spans="1:5" x14ac:dyDescent="0.25">
      <c r="A92" s="85"/>
      <c r="B92" s="85"/>
      <c r="C92" s="83" t="s">
        <v>75</v>
      </c>
      <c r="D92" s="13" t="s">
        <v>166</v>
      </c>
      <c r="E92" s="20">
        <v>3</v>
      </c>
    </row>
    <row r="93" spans="1:5" x14ac:dyDescent="0.25">
      <c r="A93" s="85"/>
      <c r="B93" s="85"/>
      <c r="C93" s="81"/>
      <c r="D93" s="14" t="s">
        <v>167</v>
      </c>
      <c r="E93" s="21">
        <v>2</v>
      </c>
    </row>
    <row r="94" spans="1:5" ht="16.5" thickBot="1" x14ac:dyDescent="0.3">
      <c r="A94" s="85"/>
      <c r="B94" s="85"/>
      <c r="C94" s="84"/>
      <c r="D94" s="15" t="s">
        <v>76</v>
      </c>
      <c r="E94" s="22">
        <v>1</v>
      </c>
    </row>
    <row r="95" spans="1:5" x14ac:dyDescent="0.25">
      <c r="A95" s="85"/>
      <c r="B95" s="85" t="s">
        <v>77</v>
      </c>
      <c r="C95" s="80" t="s">
        <v>78</v>
      </c>
      <c r="D95" s="16" t="s">
        <v>168</v>
      </c>
      <c r="E95" s="23">
        <v>1</v>
      </c>
    </row>
    <row r="96" spans="1:5" ht="31.5" x14ac:dyDescent="0.25">
      <c r="A96" s="85"/>
      <c r="B96" s="85"/>
      <c r="C96" s="81"/>
      <c r="D96" s="14" t="s">
        <v>169</v>
      </c>
      <c r="E96" s="21">
        <v>0.5</v>
      </c>
    </row>
    <row r="97" spans="1:5" ht="16.5" thickBot="1" x14ac:dyDescent="0.3">
      <c r="A97" s="85"/>
      <c r="B97" s="85"/>
      <c r="C97" s="82"/>
      <c r="D97" s="17" t="s">
        <v>79</v>
      </c>
      <c r="E97" s="24">
        <v>0</v>
      </c>
    </row>
    <row r="98" spans="1:5" x14ac:dyDescent="0.25">
      <c r="A98" s="85"/>
      <c r="B98" s="85"/>
      <c r="C98" s="83" t="s">
        <v>80</v>
      </c>
      <c r="D98" s="13" t="s">
        <v>170</v>
      </c>
      <c r="E98" s="20">
        <v>1</v>
      </c>
    </row>
    <row r="99" spans="1:5" x14ac:dyDescent="0.25">
      <c r="A99" s="85"/>
      <c r="B99" s="85"/>
      <c r="C99" s="81"/>
      <c r="D99" s="14" t="s">
        <v>81</v>
      </c>
      <c r="E99" s="21">
        <v>0.5</v>
      </c>
    </row>
    <row r="100" spans="1:5" ht="16.5" thickBot="1" x14ac:dyDescent="0.3">
      <c r="A100" s="85"/>
      <c r="B100" s="85"/>
      <c r="C100" s="84"/>
      <c r="D100" s="15" t="s">
        <v>82</v>
      </c>
      <c r="E100" s="22">
        <v>0</v>
      </c>
    </row>
    <row r="101" spans="1:5" ht="31.5" x14ac:dyDescent="0.25">
      <c r="A101" s="85"/>
      <c r="B101" s="85"/>
      <c r="C101" s="80" t="s">
        <v>83</v>
      </c>
      <c r="D101" s="19" t="s">
        <v>84</v>
      </c>
      <c r="E101" s="23">
        <v>2</v>
      </c>
    </row>
    <row r="102" spans="1:5" ht="47.25" x14ac:dyDescent="0.25">
      <c r="A102" s="85"/>
      <c r="B102" s="85"/>
      <c r="C102" s="81"/>
      <c r="D102" s="14" t="s">
        <v>85</v>
      </c>
      <c r="E102" s="21">
        <v>1</v>
      </c>
    </row>
    <row r="103" spans="1:5" ht="16.5" thickBot="1" x14ac:dyDescent="0.3">
      <c r="A103" s="85"/>
      <c r="B103" s="85"/>
      <c r="C103" s="82"/>
      <c r="D103" s="17" t="s">
        <v>171</v>
      </c>
      <c r="E103" s="24">
        <v>0.5</v>
      </c>
    </row>
    <row r="104" spans="1:5" ht="31.5" x14ac:dyDescent="0.25">
      <c r="A104" s="85"/>
      <c r="B104" s="85"/>
      <c r="C104" s="83" t="s">
        <v>86</v>
      </c>
      <c r="D104" s="13" t="s">
        <v>87</v>
      </c>
      <c r="E104" s="20">
        <v>1</v>
      </c>
    </row>
    <row r="105" spans="1:5" ht="47.25" x14ac:dyDescent="0.25">
      <c r="A105" s="85"/>
      <c r="B105" s="85"/>
      <c r="C105" s="81"/>
      <c r="D105" s="14" t="s">
        <v>88</v>
      </c>
      <c r="E105" s="21">
        <v>0.5</v>
      </c>
    </row>
    <row r="106" spans="1:5" ht="16.5" thickBot="1" x14ac:dyDescent="0.3">
      <c r="A106" s="85"/>
      <c r="B106" s="85"/>
      <c r="C106" s="84"/>
      <c r="D106" s="15" t="s">
        <v>47</v>
      </c>
      <c r="E106" s="22">
        <v>0</v>
      </c>
    </row>
    <row r="107" spans="1:5" x14ac:dyDescent="0.25">
      <c r="A107" s="85"/>
      <c r="B107" s="85"/>
      <c r="C107" s="80" t="s">
        <v>89</v>
      </c>
      <c r="D107" s="16" t="s">
        <v>90</v>
      </c>
      <c r="E107" s="23">
        <v>1</v>
      </c>
    </row>
    <row r="108" spans="1:5" x14ac:dyDescent="0.25">
      <c r="A108" s="85"/>
      <c r="B108" s="85"/>
      <c r="C108" s="81"/>
      <c r="D108" s="14" t="s">
        <v>91</v>
      </c>
      <c r="E108" s="21">
        <v>0.5</v>
      </c>
    </row>
    <row r="109" spans="1:5" ht="16.5" thickBot="1" x14ac:dyDescent="0.3">
      <c r="A109" s="85"/>
      <c r="B109" s="85"/>
      <c r="C109" s="82"/>
      <c r="D109" s="17" t="s">
        <v>92</v>
      </c>
      <c r="E109" s="24">
        <v>0</v>
      </c>
    </row>
    <row r="110" spans="1:5" x14ac:dyDescent="0.25">
      <c r="A110" s="85"/>
      <c r="B110" s="85"/>
      <c r="C110" s="83" t="s">
        <v>93</v>
      </c>
      <c r="D110" s="13" t="s">
        <v>94</v>
      </c>
      <c r="E110" s="20">
        <v>1</v>
      </c>
    </row>
    <row r="111" spans="1:5" x14ac:dyDescent="0.25">
      <c r="A111" s="85"/>
      <c r="B111" s="85"/>
      <c r="C111" s="81"/>
      <c r="D111" s="14" t="s">
        <v>95</v>
      </c>
      <c r="E111" s="21">
        <v>0.5</v>
      </c>
    </row>
    <row r="112" spans="1:5" ht="16.5" thickBot="1" x14ac:dyDescent="0.3">
      <c r="A112" s="85"/>
      <c r="B112" s="85"/>
      <c r="C112" s="84"/>
      <c r="D112" s="15" t="s">
        <v>96</v>
      </c>
      <c r="E112" s="22">
        <v>0</v>
      </c>
    </row>
    <row r="113" spans="1:5" ht="47.25" x14ac:dyDescent="0.25">
      <c r="A113" s="85"/>
      <c r="B113" s="85"/>
      <c r="C113" s="80" t="s">
        <v>97</v>
      </c>
      <c r="D113" s="16" t="s">
        <v>172</v>
      </c>
      <c r="E113" s="23">
        <v>1</v>
      </c>
    </row>
    <row r="114" spans="1:5" ht="47.25" x14ac:dyDescent="0.25">
      <c r="A114" s="85"/>
      <c r="B114" s="85"/>
      <c r="C114" s="81"/>
      <c r="D114" s="14" t="s">
        <v>98</v>
      </c>
      <c r="E114" s="21">
        <v>0.5</v>
      </c>
    </row>
    <row r="115" spans="1:5" ht="16.5" thickBot="1" x14ac:dyDescent="0.3">
      <c r="A115" s="85"/>
      <c r="B115" s="85"/>
      <c r="C115" s="82"/>
      <c r="D115" s="17" t="s">
        <v>99</v>
      </c>
      <c r="E115" s="24">
        <v>0</v>
      </c>
    </row>
    <row r="116" spans="1:5" ht="47.25" x14ac:dyDescent="0.25">
      <c r="A116" s="85"/>
      <c r="B116" s="85"/>
      <c r="C116" s="83" t="s">
        <v>100</v>
      </c>
      <c r="D116" s="13" t="s">
        <v>172</v>
      </c>
      <c r="E116" s="20">
        <v>1</v>
      </c>
    </row>
    <row r="117" spans="1:5" ht="47.25" x14ac:dyDescent="0.25">
      <c r="A117" s="85"/>
      <c r="B117" s="85"/>
      <c r="C117" s="81"/>
      <c r="D117" s="14" t="s">
        <v>98</v>
      </c>
      <c r="E117" s="21">
        <v>0.5</v>
      </c>
    </row>
    <row r="118" spans="1:5" ht="16.5" thickBot="1" x14ac:dyDescent="0.3">
      <c r="A118" s="85"/>
      <c r="B118" s="85"/>
      <c r="C118" s="84"/>
      <c r="D118" s="15" t="s">
        <v>99</v>
      </c>
      <c r="E118" s="22">
        <v>0</v>
      </c>
    </row>
    <row r="119" spans="1:5" ht="31.5" x14ac:dyDescent="0.25">
      <c r="A119" s="85"/>
      <c r="B119" s="85"/>
      <c r="C119" s="80" t="s">
        <v>101</v>
      </c>
      <c r="D119" s="16" t="s">
        <v>173</v>
      </c>
      <c r="E119" s="23">
        <v>2</v>
      </c>
    </row>
    <row r="120" spans="1:5" ht="31.5" x14ac:dyDescent="0.25">
      <c r="A120" s="85"/>
      <c r="B120" s="85"/>
      <c r="C120" s="81"/>
      <c r="D120" s="14" t="s">
        <v>174</v>
      </c>
      <c r="E120" s="21">
        <v>1</v>
      </c>
    </row>
    <row r="121" spans="1:5" ht="16.5" thickBot="1" x14ac:dyDescent="0.3">
      <c r="A121" s="86"/>
      <c r="B121" s="86"/>
      <c r="C121" s="84"/>
      <c r="D121" s="17" t="s">
        <v>102</v>
      </c>
      <c r="E121" s="24">
        <v>0</v>
      </c>
    </row>
  </sheetData>
  <mergeCells count="49">
    <mergeCell ref="C61:C63"/>
    <mergeCell ref="B29:B43"/>
    <mergeCell ref="C29:C30"/>
    <mergeCell ref="C37:C38"/>
    <mergeCell ref="C39:C41"/>
    <mergeCell ref="C42:C43"/>
    <mergeCell ref="C50:C51"/>
    <mergeCell ref="C52:C54"/>
    <mergeCell ref="A3:A63"/>
    <mergeCell ref="B3:B5"/>
    <mergeCell ref="B6:B8"/>
    <mergeCell ref="B9:B28"/>
    <mergeCell ref="C9:C13"/>
    <mergeCell ref="C14:C16"/>
    <mergeCell ref="C17:C19"/>
    <mergeCell ref="C20:C22"/>
    <mergeCell ref="C23:C25"/>
    <mergeCell ref="C26:C28"/>
    <mergeCell ref="B55:B63"/>
    <mergeCell ref="C55:C57"/>
    <mergeCell ref="C58:C60"/>
    <mergeCell ref="B44:B54"/>
    <mergeCell ref="C44:C46"/>
    <mergeCell ref="C47:C49"/>
    <mergeCell ref="C3:C5"/>
    <mergeCell ref="C6:C8"/>
    <mergeCell ref="C95:C97"/>
    <mergeCell ref="C98:C100"/>
    <mergeCell ref="C101:C103"/>
    <mergeCell ref="C64:C66"/>
    <mergeCell ref="C67:C70"/>
    <mergeCell ref="C71:C74"/>
    <mergeCell ref="C75:C77"/>
    <mergeCell ref="C78:C82"/>
    <mergeCell ref="C83:C85"/>
    <mergeCell ref="C86:C88"/>
    <mergeCell ref="C89:C91"/>
    <mergeCell ref="C92:C94"/>
    <mergeCell ref="C31:C33"/>
    <mergeCell ref="C34:C36"/>
    <mergeCell ref="C113:C115"/>
    <mergeCell ref="C116:C118"/>
    <mergeCell ref="C119:C121"/>
    <mergeCell ref="B95:B121"/>
    <mergeCell ref="A64:A121"/>
    <mergeCell ref="C104:C106"/>
    <mergeCell ref="C107:C109"/>
    <mergeCell ref="C110:C112"/>
    <mergeCell ref="B64:B9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Manajemen</vt:lpstr>
      <vt:lpstr>Substansi</vt:lpstr>
      <vt:lpstr>Sheet1</vt:lpstr>
      <vt:lpstr>Ref</vt:lpstr>
      <vt:lpstr>Manajemen!Print_Titles</vt:lpstr>
      <vt:lpstr>Substansi!Print_Titles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KEMAHASISWAAN-WIJI</cp:lastModifiedBy>
  <cp:lastPrinted>2022-10-13T02:23:41Z</cp:lastPrinted>
  <dcterms:created xsi:type="dcterms:W3CDTF">2022-03-31T12:18:33Z</dcterms:created>
  <dcterms:modified xsi:type="dcterms:W3CDTF">2022-10-13T03:24:01Z</dcterms:modified>
</cp:coreProperties>
</file>